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0" yWindow="-15" windowWidth="9645" windowHeight="8010"/>
  </bookViews>
  <sheets>
    <sheet name="全体順位" sheetId="5" r:id="rId1"/>
    <sheet name="1部" sheetId="10" r:id="rId2"/>
    <sheet name="2部A" sheetId="11" r:id="rId3"/>
    <sheet name="2部B" sheetId="12" r:id="rId4"/>
    <sheet name="3部A" sheetId="13" r:id="rId5"/>
    <sheet name="3部B" sheetId="14" r:id="rId6"/>
    <sheet name="3部C" sheetId="15" r:id="rId7"/>
    <sheet name="3部D" sheetId="16" r:id="rId8"/>
    <sheet name="順位決定戦" sheetId="8" r:id="rId9"/>
  </sheets>
  <externalReferences>
    <externalReference r:id="rId10"/>
  </externalReferences>
  <definedNames>
    <definedName name="_xlnm.Print_Area" localSheetId="1">'1部'!$A$1:$AN$19</definedName>
    <definedName name="_xlnm.Print_Area" localSheetId="7">'3部D'!$A$1:$AN$19</definedName>
  </definedNames>
  <calcPr calcId="144525"/>
</workbook>
</file>

<file path=xl/calcChain.xml><?xml version="1.0" encoding="utf-8"?>
<calcChain xmlns="http://schemas.openxmlformats.org/spreadsheetml/2006/main">
  <c r="AE19" i="10" l="1"/>
  <c r="AA19" i="10"/>
  <c r="W19" i="10"/>
  <c r="S19" i="10"/>
  <c r="O19" i="10"/>
  <c r="K19" i="10"/>
  <c r="G19" i="10"/>
  <c r="C19" i="10"/>
  <c r="AK18" i="10"/>
  <c r="AJ18" i="10"/>
  <c r="AL18" i="10" s="1"/>
  <c r="AE18" i="10"/>
  <c r="AA18" i="10"/>
  <c r="O18" i="10"/>
  <c r="K18" i="10"/>
  <c r="C18" i="10"/>
  <c r="AI18" i="10" s="1"/>
  <c r="AE17" i="10"/>
  <c r="AA17" i="10"/>
  <c r="S17" i="10"/>
  <c r="O17" i="10"/>
  <c r="K17" i="10"/>
  <c r="G17" i="10"/>
  <c r="C17" i="10"/>
  <c r="AK16" i="10"/>
  <c r="AJ16" i="10"/>
  <c r="AE16" i="10"/>
  <c r="AA16" i="10"/>
  <c r="S16" i="10"/>
  <c r="O16" i="10"/>
  <c r="K16" i="10"/>
  <c r="AI16" i="10" s="1"/>
  <c r="AE15" i="10"/>
  <c r="W15" i="10"/>
  <c r="S15" i="10"/>
  <c r="O15" i="10"/>
  <c r="K15" i="10"/>
  <c r="G15" i="10"/>
  <c r="C15" i="10"/>
  <c r="AK14" i="10"/>
  <c r="AJ14" i="10"/>
  <c r="W14" i="10"/>
  <c r="S14" i="10"/>
  <c r="K14" i="10"/>
  <c r="C14" i="10"/>
  <c r="AE13" i="10"/>
  <c r="AA13" i="10"/>
  <c r="W13" i="10"/>
  <c r="S13" i="10"/>
  <c r="O13" i="10"/>
  <c r="K13" i="10"/>
  <c r="G13" i="10"/>
  <c r="C13" i="10"/>
  <c r="AK12" i="10"/>
  <c r="AJ12" i="10"/>
  <c r="AA12" i="10"/>
  <c r="W12" i="10"/>
  <c r="S12" i="10"/>
  <c r="O12" i="10"/>
  <c r="G12" i="10"/>
  <c r="C12" i="10"/>
  <c r="AE11" i="10"/>
  <c r="AA11" i="10"/>
  <c r="W11" i="10"/>
  <c r="S11" i="10"/>
  <c r="O11" i="10"/>
  <c r="K11" i="10"/>
  <c r="C11" i="10"/>
  <c r="AK10" i="10"/>
  <c r="AJ10" i="10"/>
  <c r="AL10" i="10" s="1"/>
  <c r="AE10" i="10"/>
  <c r="AA10" i="10"/>
  <c r="S10" i="10"/>
  <c r="O10" i="10"/>
  <c r="K10" i="10"/>
  <c r="G10" i="10"/>
  <c r="AI10" i="10" s="1"/>
  <c r="AE9" i="10"/>
  <c r="AA9" i="10"/>
  <c r="W9" i="10"/>
  <c r="S9" i="10"/>
  <c r="O9" i="10"/>
  <c r="K9" i="10"/>
  <c r="G9" i="10"/>
  <c r="C9" i="10"/>
  <c r="AK8" i="10"/>
  <c r="AJ8" i="10"/>
  <c r="AL8" i="10" s="1"/>
  <c r="AE8" i="10"/>
  <c r="AA8" i="10"/>
  <c r="W8" i="10"/>
  <c r="O8" i="10"/>
  <c r="K8" i="10"/>
  <c r="G8" i="10"/>
  <c r="AI8" i="10" s="1"/>
  <c r="AE7" i="10"/>
  <c r="AA7" i="10"/>
  <c r="W7" i="10"/>
  <c r="S7" i="10"/>
  <c r="K7" i="10"/>
  <c r="G7" i="10"/>
  <c r="C7" i="10"/>
  <c r="AK6" i="10"/>
  <c r="AJ6" i="10"/>
  <c r="S6" i="10"/>
  <c r="O6" i="10"/>
  <c r="K6" i="10"/>
  <c r="G6" i="10"/>
  <c r="C6" i="10"/>
  <c r="AI6" i="10" s="1"/>
  <c r="AE5" i="10"/>
  <c r="AA5" i="10"/>
  <c r="W5" i="10"/>
  <c r="S5" i="10"/>
  <c r="O5" i="10"/>
  <c r="K5" i="10"/>
  <c r="G5" i="10"/>
  <c r="AK4" i="10"/>
  <c r="AJ4" i="10"/>
  <c r="AE4" i="10"/>
  <c r="W4" i="10"/>
  <c r="S4" i="10"/>
  <c r="G4" i="10"/>
  <c r="AE2" i="10"/>
  <c r="AA2" i="10"/>
  <c r="W2" i="10"/>
  <c r="S2" i="10"/>
  <c r="O2" i="10"/>
  <c r="K2" i="10"/>
  <c r="G2" i="10"/>
  <c r="C2" i="10"/>
  <c r="AE19" i="12"/>
  <c r="AA19" i="12"/>
  <c r="W19" i="12"/>
  <c r="S19" i="12"/>
  <c r="O19" i="12"/>
  <c r="K19" i="12"/>
  <c r="G19" i="12"/>
  <c r="C19" i="12"/>
  <c r="AK18" i="12"/>
  <c r="AJ18" i="12"/>
  <c r="AE18" i="12"/>
  <c r="AA18" i="12"/>
  <c r="W18" i="12"/>
  <c r="S18" i="12"/>
  <c r="O18" i="12"/>
  <c r="K18" i="12"/>
  <c r="G18" i="12"/>
  <c r="C18" i="12"/>
  <c r="AE17" i="12"/>
  <c r="AA17" i="12"/>
  <c r="W17" i="12"/>
  <c r="S17" i="12"/>
  <c r="O17" i="12"/>
  <c r="K17" i="12"/>
  <c r="G17" i="12"/>
  <c r="C17" i="12"/>
  <c r="AK16" i="12"/>
  <c r="AJ16" i="12"/>
  <c r="AE16" i="12"/>
  <c r="AA16" i="12"/>
  <c r="W16" i="12"/>
  <c r="S16" i="12"/>
  <c r="O16" i="12"/>
  <c r="K16" i="12"/>
  <c r="G16" i="12"/>
  <c r="C16" i="12"/>
  <c r="AE15" i="12"/>
  <c r="AA15" i="12"/>
  <c r="W15" i="12"/>
  <c r="S15" i="12"/>
  <c r="O15" i="12"/>
  <c r="K15" i="12"/>
  <c r="G15" i="12"/>
  <c r="C15" i="12"/>
  <c r="AK14" i="12"/>
  <c r="AJ14" i="12"/>
  <c r="AE14" i="12"/>
  <c r="AA14" i="12"/>
  <c r="W14" i="12"/>
  <c r="S14" i="12"/>
  <c r="O14" i="12"/>
  <c r="K14" i="12"/>
  <c r="G14" i="12"/>
  <c r="C14" i="12"/>
  <c r="AE13" i="12"/>
  <c r="AA13" i="12"/>
  <c r="W13" i="12"/>
  <c r="S13" i="12"/>
  <c r="O13" i="12"/>
  <c r="K13" i="12"/>
  <c r="G13" i="12"/>
  <c r="C13" i="12"/>
  <c r="AK12" i="12"/>
  <c r="AJ12" i="12"/>
  <c r="AE12" i="12"/>
  <c r="AA12" i="12"/>
  <c r="W12" i="12"/>
  <c r="S12" i="12"/>
  <c r="O12" i="12"/>
  <c r="K12" i="12"/>
  <c r="G12" i="12"/>
  <c r="C12" i="12"/>
  <c r="AE11" i="12"/>
  <c r="AA11" i="12"/>
  <c r="W11" i="12"/>
  <c r="S11" i="12"/>
  <c r="O11" i="12"/>
  <c r="K11" i="12"/>
  <c r="G11" i="12"/>
  <c r="C11" i="12"/>
  <c r="AK10" i="12"/>
  <c r="AJ10" i="12"/>
  <c r="AE10" i="12"/>
  <c r="AA10" i="12"/>
  <c r="W10" i="12"/>
  <c r="S10" i="12"/>
  <c r="O10" i="12"/>
  <c r="K10" i="12"/>
  <c r="G10" i="12"/>
  <c r="C10" i="12"/>
  <c r="AE9" i="12"/>
  <c r="AA9" i="12"/>
  <c r="W9" i="12"/>
  <c r="S9" i="12"/>
  <c r="O9" i="12"/>
  <c r="K9" i="12"/>
  <c r="G9" i="12"/>
  <c r="C9" i="12"/>
  <c r="AK8" i="12"/>
  <c r="AJ8" i="12"/>
  <c r="AE8" i="12"/>
  <c r="AA8" i="12"/>
  <c r="W8" i="12"/>
  <c r="S8" i="12"/>
  <c r="O8" i="12"/>
  <c r="K8" i="12"/>
  <c r="G8" i="12"/>
  <c r="C8" i="12"/>
  <c r="AE7" i="12"/>
  <c r="AA7" i="12"/>
  <c r="W7" i="12"/>
  <c r="S7" i="12"/>
  <c r="O7" i="12"/>
  <c r="K7" i="12"/>
  <c r="G7" i="12"/>
  <c r="C7" i="12"/>
  <c r="AK6" i="12"/>
  <c r="AJ6" i="12"/>
  <c r="AE6" i="12"/>
  <c r="AA6" i="12"/>
  <c r="W6" i="12"/>
  <c r="S6" i="12"/>
  <c r="O6" i="12"/>
  <c r="K6" i="12"/>
  <c r="G6" i="12"/>
  <c r="C6" i="12"/>
  <c r="AE5" i="12"/>
  <c r="AA5" i="12"/>
  <c r="W5" i="12"/>
  <c r="S5" i="12"/>
  <c r="O5" i="12"/>
  <c r="K5" i="12"/>
  <c r="G5" i="12"/>
  <c r="AK4" i="12"/>
  <c r="AJ4" i="12"/>
  <c r="AL4" i="12" s="1"/>
  <c r="AE4" i="12"/>
  <c r="AA4" i="12"/>
  <c r="W4" i="12"/>
  <c r="S4" i="12"/>
  <c r="O4" i="12"/>
  <c r="K4" i="12"/>
  <c r="G4" i="12"/>
  <c r="AE2" i="12"/>
  <c r="AA2" i="12"/>
  <c r="W2" i="12"/>
  <c r="S2" i="12"/>
  <c r="O2" i="12"/>
  <c r="K2" i="12"/>
  <c r="G2" i="12"/>
  <c r="C2" i="12"/>
  <c r="AE19" i="16"/>
  <c r="AA19" i="16"/>
  <c r="W19" i="16"/>
  <c r="S19" i="16"/>
  <c r="O19" i="16"/>
  <c r="K19" i="16"/>
  <c r="G19" i="16"/>
  <c r="C19" i="16"/>
  <c r="AE18" i="16"/>
  <c r="AA18" i="16"/>
  <c r="W18" i="16"/>
  <c r="S18" i="16"/>
  <c r="O18" i="16"/>
  <c r="K18" i="16"/>
  <c r="G18" i="16"/>
  <c r="C18" i="16"/>
  <c r="AE17" i="16"/>
  <c r="AA17" i="16"/>
  <c r="W17" i="16"/>
  <c r="S17" i="16"/>
  <c r="O17" i="16"/>
  <c r="K17" i="16"/>
  <c r="G17" i="16"/>
  <c r="C17" i="16"/>
  <c r="AK16" i="16"/>
  <c r="AJ16" i="16"/>
  <c r="AE16" i="16"/>
  <c r="AA16" i="16"/>
  <c r="AE15" i="16"/>
  <c r="AA15" i="16"/>
  <c r="W15" i="16"/>
  <c r="S15" i="16"/>
  <c r="O15" i="16"/>
  <c r="K15" i="16"/>
  <c r="G15" i="16"/>
  <c r="C15" i="16"/>
  <c r="AK14" i="16"/>
  <c r="AJ14" i="16"/>
  <c r="AE14" i="16"/>
  <c r="W14" i="16"/>
  <c r="AE13" i="16"/>
  <c r="AA13" i="16"/>
  <c r="W13" i="16"/>
  <c r="S13" i="16"/>
  <c r="O13" i="16"/>
  <c r="K13" i="16"/>
  <c r="G13" i="16"/>
  <c r="C13" i="16"/>
  <c r="AK12" i="16"/>
  <c r="AJ12" i="16"/>
  <c r="AE12" i="16"/>
  <c r="S12" i="16"/>
  <c r="AE11" i="16"/>
  <c r="AA11" i="16"/>
  <c r="W11" i="16"/>
  <c r="S11" i="16"/>
  <c r="O11" i="16"/>
  <c r="K11" i="16"/>
  <c r="G11" i="16"/>
  <c r="C11" i="16"/>
  <c r="AK10" i="16"/>
  <c r="AJ10" i="16"/>
  <c r="AE10" i="16"/>
  <c r="O10" i="16"/>
  <c r="AE9" i="16"/>
  <c r="AA9" i="16"/>
  <c r="W9" i="16"/>
  <c r="S9" i="16"/>
  <c r="O9" i="16"/>
  <c r="K9" i="16"/>
  <c r="G9" i="16"/>
  <c r="C9" i="16"/>
  <c r="AK8" i="16"/>
  <c r="AJ8" i="16"/>
  <c r="AE8" i="16"/>
  <c r="K8" i="16"/>
  <c r="AE7" i="16"/>
  <c r="AA7" i="16"/>
  <c r="W7" i="16"/>
  <c r="S7" i="16"/>
  <c r="O7" i="16"/>
  <c r="K7" i="16"/>
  <c r="G7" i="16"/>
  <c r="C7" i="16"/>
  <c r="AK6" i="16"/>
  <c r="AJ6" i="16"/>
  <c r="AE6" i="16"/>
  <c r="G6" i="16"/>
  <c r="C6" i="16"/>
  <c r="AI6" i="16" s="1"/>
  <c r="AE5" i="16"/>
  <c r="AA5" i="16"/>
  <c r="W5" i="16"/>
  <c r="S5" i="16"/>
  <c r="O5" i="16"/>
  <c r="K5" i="16"/>
  <c r="G5" i="16"/>
  <c r="AK4" i="16"/>
  <c r="AJ4" i="16"/>
  <c r="AE4" i="16"/>
  <c r="G4" i="16"/>
  <c r="AA2" i="16"/>
  <c r="W2" i="16"/>
  <c r="S2" i="16"/>
  <c r="O2" i="16"/>
  <c r="K2" i="16"/>
  <c r="G2" i="16"/>
  <c r="C2" i="16"/>
  <c r="S11" i="14"/>
  <c r="AE19" i="14"/>
  <c r="AA19" i="14"/>
  <c r="W19" i="14"/>
  <c r="S19" i="14"/>
  <c r="O19" i="14"/>
  <c r="K19" i="14"/>
  <c r="G19" i="14"/>
  <c r="C19" i="14"/>
  <c r="AK18" i="14"/>
  <c r="AJ18" i="14"/>
  <c r="AE18" i="14"/>
  <c r="AA18" i="14"/>
  <c r="W18" i="14"/>
  <c r="S18" i="14"/>
  <c r="O18" i="14"/>
  <c r="K18" i="14"/>
  <c r="G18" i="14"/>
  <c r="C18" i="14"/>
  <c r="A18" i="14"/>
  <c r="AE17" i="14"/>
  <c r="AA17" i="14"/>
  <c r="W17" i="14"/>
  <c r="S17" i="14"/>
  <c r="O17" i="14"/>
  <c r="K17" i="14"/>
  <c r="G17" i="14"/>
  <c r="C17" i="14"/>
  <c r="AK16" i="14"/>
  <c r="AJ16" i="14"/>
  <c r="AL16" i="14" s="1"/>
  <c r="AE16" i="14"/>
  <c r="AA16" i="14"/>
  <c r="W16" i="14"/>
  <c r="S16" i="14"/>
  <c r="O16" i="14"/>
  <c r="K16" i="14"/>
  <c r="G16" i="14"/>
  <c r="C16" i="14"/>
  <c r="AI16" i="14" s="1"/>
  <c r="A16" i="14"/>
  <c r="AE15" i="14"/>
  <c r="AA15" i="14"/>
  <c r="W15" i="14"/>
  <c r="S15" i="14"/>
  <c r="O15" i="14"/>
  <c r="K15" i="14"/>
  <c r="G15" i="14"/>
  <c r="C15" i="14"/>
  <c r="AK14" i="14"/>
  <c r="AJ14" i="14"/>
  <c r="AE14" i="14"/>
  <c r="AA14" i="14"/>
  <c r="W14" i="14"/>
  <c r="S14" i="14"/>
  <c r="O14" i="14"/>
  <c r="K14" i="14"/>
  <c r="G14" i="14"/>
  <c r="C14" i="14"/>
  <c r="A14" i="14"/>
  <c r="AE13" i="14"/>
  <c r="AA13" i="14"/>
  <c r="W13" i="14"/>
  <c r="S13" i="14"/>
  <c r="O13" i="14"/>
  <c r="K13" i="14"/>
  <c r="G13" i="14"/>
  <c r="C13" i="14"/>
  <c r="AK12" i="14"/>
  <c r="AJ12" i="14"/>
  <c r="AL12" i="14" s="1"/>
  <c r="AE12" i="14"/>
  <c r="AA12" i="14"/>
  <c r="W12" i="14"/>
  <c r="S12" i="14"/>
  <c r="O12" i="14"/>
  <c r="K12" i="14"/>
  <c r="C12" i="14"/>
  <c r="A12" i="14"/>
  <c r="AE11" i="14"/>
  <c r="AA11" i="14"/>
  <c r="W11" i="14"/>
  <c r="O11" i="14"/>
  <c r="K11" i="14"/>
  <c r="G11" i="14"/>
  <c r="C11" i="14"/>
  <c r="AK10" i="14"/>
  <c r="AJ10" i="14"/>
  <c r="AE10" i="14"/>
  <c r="AA10" i="14"/>
  <c r="W10" i="14"/>
  <c r="S10" i="14"/>
  <c r="O10" i="14"/>
  <c r="K10" i="14"/>
  <c r="G10" i="14"/>
  <c r="C10" i="14"/>
  <c r="A10" i="14"/>
  <c r="AE9" i="14"/>
  <c r="AA9" i="14"/>
  <c r="W9" i="14"/>
  <c r="S9" i="14"/>
  <c r="O9" i="14"/>
  <c r="K9" i="14"/>
  <c r="G9" i="14"/>
  <c r="C9" i="14"/>
  <c r="AK8" i="14"/>
  <c r="AJ8" i="14"/>
  <c r="AL8" i="14" s="1"/>
  <c r="AE8" i="14"/>
  <c r="AA8" i="14"/>
  <c r="W8" i="14"/>
  <c r="S8" i="14"/>
  <c r="O8" i="14"/>
  <c r="K8" i="14"/>
  <c r="G8" i="14"/>
  <c r="C8" i="14"/>
  <c r="AI8" i="14" s="1"/>
  <c r="A8" i="14"/>
  <c r="AE7" i="14"/>
  <c r="AA7" i="14"/>
  <c r="W7" i="14"/>
  <c r="S7" i="14"/>
  <c r="O7" i="14"/>
  <c r="K7" i="14"/>
  <c r="G7" i="14"/>
  <c r="C7" i="14"/>
  <c r="AK6" i="14"/>
  <c r="AJ6" i="14"/>
  <c r="AE6" i="14"/>
  <c r="AA6" i="14"/>
  <c r="W6" i="14"/>
  <c r="O6" i="14"/>
  <c r="K6" i="14"/>
  <c r="G6" i="14"/>
  <c r="C6" i="14"/>
  <c r="AI6" i="14" s="1"/>
  <c r="A6" i="14"/>
  <c r="AE5" i="14"/>
  <c r="AA5" i="14"/>
  <c r="W5" i="14"/>
  <c r="S5" i="14"/>
  <c r="O5" i="14"/>
  <c r="K5" i="14"/>
  <c r="G5" i="14"/>
  <c r="AK4" i="14"/>
  <c r="AJ4" i="14"/>
  <c r="AL4" i="14" s="1"/>
  <c r="AE4" i="14"/>
  <c r="AA4" i="14"/>
  <c r="W4" i="14"/>
  <c r="S4" i="14"/>
  <c r="O4" i="14"/>
  <c r="K4" i="14"/>
  <c r="G4" i="14"/>
  <c r="A4" i="14"/>
  <c r="AE2" i="14"/>
  <c r="AA2" i="14"/>
  <c r="W2" i="14"/>
  <c r="S2" i="14"/>
  <c r="O2" i="14"/>
  <c r="K2" i="14"/>
  <c r="G2" i="14"/>
  <c r="C2" i="14"/>
  <c r="AE19" i="15"/>
  <c r="AA19" i="15"/>
  <c r="W19" i="15"/>
  <c r="S19" i="15"/>
  <c r="O19" i="15"/>
  <c r="K19" i="15"/>
  <c r="G19" i="15"/>
  <c r="C19" i="15"/>
  <c r="AK18" i="15"/>
  <c r="AJ18" i="15"/>
  <c r="AL18" i="15" s="1"/>
  <c r="AE18" i="15"/>
  <c r="AA18" i="15"/>
  <c r="W18" i="15"/>
  <c r="S18" i="15"/>
  <c r="O18" i="15"/>
  <c r="K18" i="15"/>
  <c r="G18" i="15"/>
  <c r="C18" i="15"/>
  <c r="AI18" i="15" s="1"/>
  <c r="AE17" i="15"/>
  <c r="AA17" i="15"/>
  <c r="W17" i="15"/>
  <c r="S17" i="15"/>
  <c r="O17" i="15"/>
  <c r="K17" i="15"/>
  <c r="G17" i="15"/>
  <c r="C17" i="15"/>
  <c r="AK16" i="15"/>
  <c r="AJ16" i="15"/>
  <c r="AL16" i="15" s="1"/>
  <c r="AE16" i="15"/>
  <c r="AA16" i="15"/>
  <c r="W16" i="15"/>
  <c r="S16" i="15"/>
  <c r="O16" i="15"/>
  <c r="K16" i="15"/>
  <c r="G16" i="15"/>
  <c r="C16" i="15"/>
  <c r="AI16" i="15" s="1"/>
  <c r="AE15" i="15"/>
  <c r="AA15" i="15"/>
  <c r="W15" i="15"/>
  <c r="S15" i="15"/>
  <c r="O15" i="15"/>
  <c r="K15" i="15"/>
  <c r="G15" i="15"/>
  <c r="C15" i="15"/>
  <c r="AK14" i="15"/>
  <c r="AJ14" i="15"/>
  <c r="AL14" i="15" s="1"/>
  <c r="AE14" i="15"/>
  <c r="AA14" i="15"/>
  <c r="W14" i="15"/>
  <c r="S14" i="15"/>
  <c r="O14" i="15"/>
  <c r="K14" i="15"/>
  <c r="G14" i="15"/>
  <c r="C14" i="15"/>
  <c r="AI14" i="15" s="1"/>
  <c r="AE13" i="15"/>
  <c r="AA13" i="15"/>
  <c r="W13" i="15"/>
  <c r="S13" i="15"/>
  <c r="O13" i="15"/>
  <c r="K13" i="15"/>
  <c r="G13" i="15"/>
  <c r="C13" i="15"/>
  <c r="AK12" i="15"/>
  <c r="AJ12" i="15"/>
  <c r="AL12" i="15" s="1"/>
  <c r="AE12" i="15"/>
  <c r="AA12" i="15"/>
  <c r="W12" i="15"/>
  <c r="S12" i="15"/>
  <c r="O12" i="15"/>
  <c r="K12" i="15"/>
  <c r="G12" i="15"/>
  <c r="C12" i="15"/>
  <c r="AI12" i="15" s="1"/>
  <c r="AE11" i="15"/>
  <c r="AA11" i="15"/>
  <c r="W11" i="15"/>
  <c r="S11" i="15"/>
  <c r="O11" i="15"/>
  <c r="K11" i="15"/>
  <c r="G11" i="15"/>
  <c r="C11" i="15"/>
  <c r="AK10" i="15"/>
  <c r="AJ10" i="15"/>
  <c r="AL10" i="15" s="1"/>
  <c r="AE10" i="15"/>
  <c r="AA10" i="15"/>
  <c r="W10" i="15"/>
  <c r="S10" i="15"/>
  <c r="O10" i="15"/>
  <c r="K10" i="15"/>
  <c r="G10" i="15"/>
  <c r="C10" i="15"/>
  <c r="AI10" i="15" s="1"/>
  <c r="AE9" i="15"/>
  <c r="AA9" i="15"/>
  <c r="W9" i="15"/>
  <c r="S9" i="15"/>
  <c r="O9" i="15"/>
  <c r="K9" i="15"/>
  <c r="G9" i="15"/>
  <c r="C9" i="15"/>
  <c r="AK8" i="15"/>
  <c r="AJ8" i="15"/>
  <c r="AL8" i="15" s="1"/>
  <c r="AE8" i="15"/>
  <c r="AA8" i="15"/>
  <c r="W8" i="15"/>
  <c r="S8" i="15"/>
  <c r="O8" i="15"/>
  <c r="K8" i="15"/>
  <c r="G8" i="15"/>
  <c r="C8" i="15"/>
  <c r="AI8" i="15" s="1"/>
  <c r="AE7" i="15"/>
  <c r="AA7" i="15"/>
  <c r="W7" i="15"/>
  <c r="S7" i="15"/>
  <c r="O7" i="15"/>
  <c r="K7" i="15"/>
  <c r="G7" i="15"/>
  <c r="C7" i="15"/>
  <c r="AK6" i="15"/>
  <c r="AJ6" i="15"/>
  <c r="AL6" i="15" s="1"/>
  <c r="AE6" i="15"/>
  <c r="AA6" i="15"/>
  <c r="W6" i="15"/>
  <c r="S6" i="15"/>
  <c r="O6" i="15"/>
  <c r="K6" i="15"/>
  <c r="G6" i="15"/>
  <c r="C6" i="15"/>
  <c r="AI6" i="15" s="1"/>
  <c r="AE5" i="15"/>
  <c r="AA5" i="15"/>
  <c r="W5" i="15"/>
  <c r="S5" i="15"/>
  <c r="O5" i="15"/>
  <c r="K5" i="15"/>
  <c r="G5" i="15"/>
  <c r="AK4" i="15"/>
  <c r="AJ4" i="15"/>
  <c r="AE4" i="15"/>
  <c r="AA4" i="15"/>
  <c r="W4" i="15"/>
  <c r="S4" i="15"/>
  <c r="O4" i="15"/>
  <c r="K4" i="15"/>
  <c r="G4" i="15"/>
  <c r="AI4" i="15" s="1"/>
  <c r="AM4" i="15" s="1"/>
  <c r="AE2" i="15"/>
  <c r="AA2" i="15"/>
  <c r="W2" i="15"/>
  <c r="S2" i="15"/>
  <c r="O2" i="15"/>
  <c r="K2" i="15"/>
  <c r="G2" i="15"/>
  <c r="C2" i="15"/>
  <c r="AE19" i="11"/>
  <c r="AK18" i="11"/>
  <c r="AJ18" i="11"/>
  <c r="AE18" i="11"/>
  <c r="AI18" i="11" s="1"/>
  <c r="AA17" i="11"/>
  <c r="AK16" i="11"/>
  <c r="AJ16" i="11"/>
  <c r="AA16" i="11"/>
  <c r="AI16" i="11" s="1"/>
  <c r="W15" i="11"/>
  <c r="AK14" i="11"/>
  <c r="AJ14" i="11"/>
  <c r="W14" i="11"/>
  <c r="AI14" i="11" s="1"/>
  <c r="S13" i="11"/>
  <c r="AK12" i="11"/>
  <c r="AJ12" i="11"/>
  <c r="S12" i="11"/>
  <c r="AI12" i="11" s="1"/>
  <c r="O11" i="11"/>
  <c r="AK10" i="11"/>
  <c r="AJ10" i="11"/>
  <c r="O10" i="11"/>
  <c r="AI10" i="11" s="1"/>
  <c r="K9" i="11"/>
  <c r="AK8" i="11"/>
  <c r="AJ8" i="11"/>
  <c r="K8" i="11"/>
  <c r="AI8" i="11" s="1"/>
  <c r="G7" i="11"/>
  <c r="AK6" i="11"/>
  <c r="AJ6" i="11"/>
  <c r="G6" i="11"/>
  <c r="AI6" i="11" s="1"/>
  <c r="AK4" i="11"/>
  <c r="AJ4" i="11"/>
  <c r="AL4" i="11" s="1"/>
  <c r="AI4" i="11"/>
  <c r="AE2" i="11"/>
  <c r="AA2" i="11"/>
  <c r="W2" i="11"/>
  <c r="S2" i="11"/>
  <c r="O2" i="11"/>
  <c r="K2" i="11"/>
  <c r="G2" i="11"/>
  <c r="C2" i="11"/>
  <c r="AE19" i="13"/>
  <c r="AA19" i="13"/>
  <c r="W19" i="13"/>
  <c r="S19" i="13"/>
  <c r="O19" i="13"/>
  <c r="K19" i="13"/>
  <c r="G19" i="13"/>
  <c r="C19" i="13"/>
  <c r="AK18" i="13"/>
  <c r="AJ18" i="13"/>
  <c r="AE18" i="13"/>
  <c r="AA18" i="13"/>
  <c r="W18" i="13"/>
  <c r="S18" i="13"/>
  <c r="O18" i="13"/>
  <c r="K18" i="13"/>
  <c r="G18" i="13"/>
  <c r="C18" i="13"/>
  <c r="AE17" i="13"/>
  <c r="AA17" i="13"/>
  <c r="W17" i="13"/>
  <c r="S17" i="13"/>
  <c r="O17" i="13"/>
  <c r="K17" i="13"/>
  <c r="G17" i="13"/>
  <c r="C17" i="13"/>
  <c r="AK16" i="13"/>
  <c r="AJ16" i="13"/>
  <c r="AE16" i="13"/>
  <c r="AA16" i="13"/>
  <c r="W16" i="13"/>
  <c r="S16" i="13"/>
  <c r="O16" i="13"/>
  <c r="K16" i="13"/>
  <c r="G16" i="13"/>
  <c r="C16" i="13"/>
  <c r="AE15" i="13"/>
  <c r="AA15" i="13"/>
  <c r="W15" i="13"/>
  <c r="S15" i="13"/>
  <c r="O15" i="13"/>
  <c r="K15" i="13"/>
  <c r="G15" i="13"/>
  <c r="C15" i="13"/>
  <c r="AK14" i="13"/>
  <c r="AJ14" i="13"/>
  <c r="AE14" i="13"/>
  <c r="AA14" i="13"/>
  <c r="W14" i="13"/>
  <c r="S14" i="13"/>
  <c r="O14" i="13"/>
  <c r="K14" i="13"/>
  <c r="G14" i="13"/>
  <c r="C14" i="13"/>
  <c r="AE13" i="13"/>
  <c r="AA13" i="13"/>
  <c r="W13" i="13"/>
  <c r="S13" i="13"/>
  <c r="O13" i="13"/>
  <c r="K13" i="13"/>
  <c r="G13" i="13"/>
  <c r="C13" i="13"/>
  <c r="AK12" i="13"/>
  <c r="AJ12" i="13"/>
  <c r="AE12" i="13"/>
  <c r="AA12" i="13"/>
  <c r="W12" i="13"/>
  <c r="S12" i="13"/>
  <c r="O12" i="13"/>
  <c r="K12" i="13"/>
  <c r="G12" i="13"/>
  <c r="C12" i="13"/>
  <c r="AE11" i="13"/>
  <c r="AA11" i="13"/>
  <c r="W11" i="13"/>
  <c r="S11" i="13"/>
  <c r="O11" i="13"/>
  <c r="K11" i="13"/>
  <c r="G11" i="13"/>
  <c r="C11" i="13"/>
  <c r="AK10" i="13"/>
  <c r="AJ10" i="13"/>
  <c r="AE10" i="13"/>
  <c r="AA10" i="13"/>
  <c r="W10" i="13"/>
  <c r="S10" i="13"/>
  <c r="O10" i="13"/>
  <c r="K10" i="13"/>
  <c r="G10" i="13"/>
  <c r="C10" i="13"/>
  <c r="AE9" i="13"/>
  <c r="AA9" i="13"/>
  <c r="W9" i="13"/>
  <c r="S9" i="13"/>
  <c r="O9" i="13"/>
  <c r="K9" i="13"/>
  <c r="G9" i="13"/>
  <c r="C9" i="13"/>
  <c r="AK8" i="13"/>
  <c r="AJ8" i="13"/>
  <c r="AE8" i="13"/>
  <c r="AA8" i="13"/>
  <c r="W8" i="13"/>
  <c r="S8" i="13"/>
  <c r="O8" i="13"/>
  <c r="K8" i="13"/>
  <c r="G8" i="13"/>
  <c r="C8" i="13"/>
  <c r="AE7" i="13"/>
  <c r="AA7" i="13"/>
  <c r="W7" i="13"/>
  <c r="S7" i="13"/>
  <c r="O7" i="13"/>
  <c r="K7" i="13"/>
  <c r="G7" i="13"/>
  <c r="C7" i="13"/>
  <c r="AK6" i="13"/>
  <c r="AJ6" i="13"/>
  <c r="AE6" i="13"/>
  <c r="AA6" i="13"/>
  <c r="W6" i="13"/>
  <c r="S6" i="13"/>
  <c r="O6" i="13"/>
  <c r="K6" i="13"/>
  <c r="G6" i="13"/>
  <c r="C6" i="13"/>
  <c r="AE5" i="13"/>
  <c r="AA5" i="13"/>
  <c r="W5" i="13"/>
  <c r="S5" i="13"/>
  <c r="O5" i="13"/>
  <c r="K5" i="13"/>
  <c r="G5" i="13"/>
  <c r="AK4" i="13"/>
  <c r="AJ4" i="13"/>
  <c r="AL4" i="13" s="1"/>
  <c r="AE4" i="13"/>
  <c r="AA4" i="13"/>
  <c r="W4" i="13"/>
  <c r="S4" i="13"/>
  <c r="O4" i="13"/>
  <c r="K4" i="13"/>
  <c r="G4" i="13"/>
  <c r="AE2" i="13"/>
  <c r="AA2" i="13"/>
  <c r="W2" i="13"/>
  <c r="S2" i="13"/>
  <c r="O2" i="13"/>
  <c r="K2" i="13"/>
  <c r="G2" i="13"/>
  <c r="C2" i="13"/>
  <c r="AI4" i="13" l="1"/>
  <c r="AI6" i="13"/>
  <c r="AL6" i="13"/>
  <c r="AI8" i="13"/>
  <c r="AL8" i="13"/>
  <c r="AI10" i="13"/>
  <c r="AL10" i="13"/>
  <c r="AI12" i="13"/>
  <c r="AL12" i="13"/>
  <c r="AI14" i="13"/>
  <c r="AL14" i="13"/>
  <c r="AI16" i="13"/>
  <c r="AL16" i="13"/>
  <c r="AI18" i="13"/>
  <c r="AL18" i="13"/>
  <c r="AM4" i="11"/>
  <c r="AL6" i="11"/>
  <c r="AL8" i="11"/>
  <c r="AL10" i="11"/>
  <c r="AL12" i="11"/>
  <c r="AL14" i="11"/>
  <c r="AL16" i="11"/>
  <c r="AL18" i="11"/>
  <c r="AL4" i="15"/>
  <c r="AI4" i="14"/>
  <c r="AL6" i="14"/>
  <c r="AI10" i="14"/>
  <c r="AL10" i="14"/>
  <c r="AI12" i="14"/>
  <c r="AI14" i="14"/>
  <c r="AL14" i="14"/>
  <c r="AI18" i="14"/>
  <c r="AL18" i="14"/>
  <c r="AI4" i="16"/>
  <c r="AM4" i="16" s="1"/>
  <c r="AL4" i="16"/>
  <c r="AL6" i="16"/>
  <c r="AI8" i="16"/>
  <c r="AL8" i="16"/>
  <c r="AI10" i="16"/>
  <c r="AL10" i="16"/>
  <c r="AI12" i="16"/>
  <c r="AL12" i="16"/>
  <c r="AI14" i="16"/>
  <c r="AL14" i="16"/>
  <c r="AI16" i="16"/>
  <c r="AL16" i="16"/>
  <c r="AI4" i="12"/>
  <c r="AI6" i="12"/>
  <c r="AL6" i="12"/>
  <c r="AI8" i="12"/>
  <c r="AL8" i="12"/>
  <c r="AI10" i="12"/>
  <c r="AM8" i="12" s="1"/>
  <c r="AL10" i="12"/>
  <c r="AI12" i="12"/>
  <c r="AM12" i="12" s="1"/>
  <c r="AL12" i="12"/>
  <c r="AI14" i="12"/>
  <c r="AL14" i="12"/>
  <c r="AI16" i="12"/>
  <c r="AM16" i="12" s="1"/>
  <c r="AL16" i="12"/>
  <c r="AI18" i="12"/>
  <c r="AL18" i="12"/>
  <c r="AI4" i="10"/>
  <c r="AM4" i="10" s="1"/>
  <c r="AL4" i="10"/>
  <c r="AL6" i="10"/>
  <c r="AI12" i="10"/>
  <c r="AL12" i="10"/>
  <c r="AI14" i="10"/>
  <c r="AL14" i="10"/>
  <c r="AL16" i="10"/>
  <c r="AM6" i="11"/>
  <c r="AM6" i="12"/>
  <c r="AM10" i="12"/>
  <c r="AM14" i="12"/>
  <c r="AM18" i="12"/>
  <c r="AM6" i="16"/>
  <c r="AM8" i="16"/>
  <c r="AM10" i="16"/>
  <c r="AM12" i="16"/>
  <c r="AM14" i="16"/>
  <c r="AM16" i="16"/>
  <c r="AM6" i="14"/>
  <c r="AM8" i="14"/>
  <c r="AM10" i="14"/>
  <c r="AM12" i="14"/>
  <c r="AM14" i="14"/>
  <c r="AM16" i="14"/>
  <c r="AM18" i="14"/>
  <c r="AM6" i="15"/>
  <c r="AM8" i="15"/>
  <c r="AM10" i="15"/>
  <c r="AM12" i="15"/>
  <c r="AM14" i="15"/>
  <c r="AM16" i="15"/>
  <c r="AM18" i="15"/>
  <c r="AM8" i="11"/>
  <c r="AM10" i="11"/>
  <c r="AM12" i="11"/>
  <c r="AM14" i="11"/>
  <c r="AM16" i="11"/>
  <c r="AM18" i="11"/>
  <c r="AM6" i="13"/>
  <c r="AM8" i="13"/>
  <c r="AM10" i="13"/>
  <c r="AM12" i="13"/>
  <c r="AM14" i="13"/>
  <c r="AM16" i="13"/>
  <c r="AM18" i="13"/>
  <c r="AM18" i="10" l="1"/>
  <c r="AM14" i="10"/>
  <c r="AM10" i="10"/>
  <c r="AM6" i="10"/>
  <c r="AM16" i="10"/>
  <c r="AM12" i="10"/>
  <c r="AM8" i="10"/>
  <c r="AM4" i="12"/>
  <c r="AM4" i="14"/>
  <c r="AM4" i="13"/>
</calcChain>
</file>

<file path=xl/sharedStrings.xml><?xml version="1.0" encoding="utf-8"?>
<sst xmlns="http://schemas.openxmlformats.org/spreadsheetml/2006/main" count="1180" uniqueCount="167">
  <si>
    <t>対戦相手</t>
    <rPh sb="0" eb="2">
      <t>タイセン</t>
    </rPh>
    <rPh sb="2" eb="4">
      <t>アイテ</t>
    </rPh>
    <phoneticPr fontId="3"/>
  </si>
  <si>
    <t>勝点</t>
    <rPh sb="0" eb="1">
      <t>カ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</si>
  <si>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</si>
  <si>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</si>
  <si>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4">
      <t>トクシッテンサ</t>
    </rPh>
    <phoneticPr fontId="3"/>
  </si>
  <si>
    <t>順　位</t>
    <rPh sb="0" eb="3">
      <t>ジュンイ</t>
    </rPh>
    <phoneticPr fontId="3"/>
  </si>
  <si>
    <t>チーム名</t>
    <rPh sb="3" eb="4">
      <t>ナマエ</t>
    </rPh>
    <phoneticPr fontId="3"/>
  </si>
  <si>
    <t>-</t>
    <phoneticPr fontId="3"/>
  </si>
  <si>
    <t>南条中</t>
    <rPh sb="0" eb="2">
      <t>ナンジョウ</t>
    </rPh>
    <rPh sb="2" eb="3">
      <t>チュウ</t>
    </rPh>
    <phoneticPr fontId="3"/>
  </si>
  <si>
    <t>社</t>
    <rPh sb="0" eb="1">
      <t>ヤシロ</t>
    </rPh>
    <phoneticPr fontId="3"/>
  </si>
  <si>
    <t>1部</t>
    <rPh sb="1" eb="2">
      <t>ブ</t>
    </rPh>
    <phoneticPr fontId="2"/>
  </si>
  <si>
    <t>順位</t>
    <rPh sb="0" eb="2">
      <t>ジュンイ</t>
    </rPh>
    <phoneticPr fontId="2"/>
  </si>
  <si>
    <t>来季北信越リーグへ昇格</t>
    <rPh sb="0" eb="2">
      <t>ライキ</t>
    </rPh>
    <rPh sb="2" eb="5">
      <t>ホクシンエツ</t>
    </rPh>
    <rPh sb="9" eb="11">
      <t>ショウカク</t>
    </rPh>
    <phoneticPr fontId="2"/>
  </si>
  <si>
    <t>来季2部へ降格</t>
    <rPh sb="0" eb="2">
      <t>ライキ</t>
    </rPh>
    <rPh sb="3" eb="4">
      <t>ブ</t>
    </rPh>
    <rPh sb="5" eb="7">
      <t>コウカク</t>
    </rPh>
    <phoneticPr fontId="2"/>
  </si>
  <si>
    <t>2部</t>
    <rPh sb="1" eb="2">
      <t>ブ</t>
    </rPh>
    <phoneticPr fontId="2"/>
  </si>
  <si>
    <t>A</t>
    <phoneticPr fontId="2"/>
  </si>
  <si>
    <t>B</t>
    <phoneticPr fontId="2"/>
  </si>
  <si>
    <t>来季1部へ昇格</t>
    <rPh sb="0" eb="2">
      <t>ライキ</t>
    </rPh>
    <rPh sb="3" eb="4">
      <t>ブ</t>
    </rPh>
    <rPh sb="5" eb="7">
      <t>ショウカク</t>
    </rPh>
    <phoneticPr fontId="2"/>
  </si>
  <si>
    <t>来季3部へ降格</t>
    <rPh sb="0" eb="2">
      <t>ライキ</t>
    </rPh>
    <rPh sb="3" eb="4">
      <t>ブ</t>
    </rPh>
    <rPh sb="5" eb="7">
      <t>コウカク</t>
    </rPh>
    <phoneticPr fontId="2"/>
  </si>
  <si>
    <t>3部</t>
    <rPh sb="1" eb="2">
      <t>ブ</t>
    </rPh>
    <phoneticPr fontId="2"/>
  </si>
  <si>
    <t>C</t>
    <phoneticPr fontId="2"/>
  </si>
  <si>
    <t>D</t>
    <phoneticPr fontId="2"/>
  </si>
  <si>
    <t>来季2部へ昇格</t>
    <rPh sb="0" eb="2">
      <t>ライキ</t>
    </rPh>
    <rPh sb="3" eb="4">
      <t>ブ</t>
    </rPh>
    <rPh sb="5" eb="7">
      <t>ショウカク</t>
    </rPh>
    <phoneticPr fontId="2"/>
  </si>
  <si>
    <t>丸岡中</t>
    <rPh sb="0" eb="2">
      <t>マルオカ</t>
    </rPh>
    <rPh sb="2" eb="3">
      <t>チュウ</t>
    </rPh>
    <phoneticPr fontId="2"/>
  </si>
  <si>
    <t>三国中</t>
    <rPh sb="0" eb="2">
      <t>ミクニ</t>
    </rPh>
    <rPh sb="2" eb="3">
      <t>チュウ</t>
    </rPh>
    <phoneticPr fontId="2"/>
  </si>
  <si>
    <t>来季1部リーグ参入</t>
    <rPh sb="0" eb="2">
      <t>ライキ</t>
    </rPh>
    <rPh sb="3" eb="4">
      <t>ブ</t>
    </rPh>
    <rPh sb="7" eb="9">
      <t>サンニュウ</t>
    </rPh>
    <phoneticPr fontId="2"/>
  </si>
  <si>
    <t>明道中</t>
    <rPh sb="0" eb="2">
      <t>メイドウ</t>
    </rPh>
    <rPh sb="2" eb="3">
      <t>チュウ</t>
    </rPh>
    <phoneticPr fontId="3"/>
  </si>
  <si>
    <t>大東中</t>
    <rPh sb="0" eb="2">
      <t>ダイトウ</t>
    </rPh>
    <rPh sb="2" eb="3">
      <t>チュウ</t>
    </rPh>
    <phoneticPr fontId="3"/>
  </si>
  <si>
    <t>高円宮杯Ｕ－１５サッカーリーグ２０１４　福井県３種リーグ　最終順位</t>
    <rPh sb="29" eb="31">
      <t>サイシュウ</t>
    </rPh>
    <rPh sb="31" eb="33">
      <t>ジュンイ</t>
    </rPh>
    <phoneticPr fontId="2"/>
  </si>
  <si>
    <t>高円宮杯　福井県３種サッカーリーグ２０１４　３部Ａ　順位表(U-15)</t>
    <rPh sb="0" eb="3">
      <t>タカマドノミヤ</t>
    </rPh>
    <rPh sb="3" eb="4">
      <t>ハイ</t>
    </rPh>
    <rPh sb="5" eb="8">
      <t>フクイケン</t>
    </rPh>
    <rPh sb="9" eb="10">
      <t>シュ</t>
    </rPh>
    <rPh sb="23" eb="24">
      <t>ブ</t>
    </rPh>
    <rPh sb="26" eb="28">
      <t>ジュンイ</t>
    </rPh>
    <rPh sb="28" eb="29">
      <t>ヒョウ</t>
    </rPh>
    <phoneticPr fontId="3"/>
  </si>
  <si>
    <t>本順位</t>
    <rPh sb="0" eb="1">
      <t>ホン</t>
    </rPh>
    <rPh sb="1" eb="3">
      <t>ジュンイ</t>
    </rPh>
    <phoneticPr fontId="3"/>
  </si>
  <si>
    <t>福大附属</t>
    <rPh sb="0" eb="2">
      <t>フクダイ</t>
    </rPh>
    <rPh sb="2" eb="4">
      <t>フゾク</t>
    </rPh>
    <phoneticPr fontId="3"/>
  </si>
  <si>
    <t>明倫</t>
    <rPh sb="0" eb="2">
      <t>メイリン</t>
    </rPh>
    <phoneticPr fontId="3"/>
  </si>
  <si>
    <t>東陽</t>
    <rPh sb="0" eb="2">
      <t>トウヨウ</t>
    </rPh>
    <phoneticPr fontId="3"/>
  </si>
  <si>
    <t>陽明</t>
    <rPh sb="0" eb="2">
      <t>ヨウメイ</t>
    </rPh>
    <phoneticPr fontId="3"/>
  </si>
  <si>
    <t>勝山南部</t>
    <rPh sb="0" eb="2">
      <t>カツヤマ</t>
    </rPh>
    <rPh sb="2" eb="4">
      <t>ナンブ</t>
    </rPh>
    <phoneticPr fontId="3"/>
  </si>
  <si>
    <t>上中</t>
    <rPh sb="0" eb="2">
      <t>カミナカ</t>
    </rPh>
    <phoneticPr fontId="3"/>
  </si>
  <si>
    <t>グラスⅡ</t>
    <phoneticPr fontId="3"/>
  </si>
  <si>
    <t>-</t>
    <phoneticPr fontId="3"/>
  </si>
  <si>
    <t>ｱﾙﾀｽ若狭小浜</t>
  </si>
  <si>
    <t>サウルコスＦＣ</t>
  </si>
  <si>
    <t>テクノＦＣ</t>
  </si>
  <si>
    <t>U-15北信越リー１０位</t>
    <rPh sb="4" eb="7">
      <t>ホクシンエツ</t>
    </rPh>
    <rPh sb="11" eb="12">
      <t>イ</t>
    </rPh>
    <phoneticPr fontId="2"/>
  </si>
  <si>
    <t>高円宮杯　福井県３種サッカーリーグ２０１４　　２部Aリーグ順位表(U-15)</t>
    <rPh sb="0" eb="3">
      <t>タカマドノミヤ</t>
    </rPh>
    <rPh sb="3" eb="4">
      <t>ハイ</t>
    </rPh>
    <rPh sb="5" eb="8">
      <t>フクイケン</t>
    </rPh>
    <rPh sb="9" eb="10">
      <t>シュ</t>
    </rPh>
    <rPh sb="24" eb="25">
      <t>ブ</t>
    </rPh>
    <rPh sb="29" eb="31">
      <t>ジュンイ</t>
    </rPh>
    <rPh sb="31" eb="32">
      <t>ヒョウ</t>
    </rPh>
    <phoneticPr fontId="3"/>
  </si>
  <si>
    <t>●</t>
    <phoneticPr fontId="3"/>
  </si>
  <si>
    <t>○</t>
    <phoneticPr fontId="3"/>
  </si>
  <si>
    <t>△</t>
    <phoneticPr fontId="3"/>
  </si>
  <si>
    <t>金津中</t>
    <rPh sb="0" eb="2">
      <t>カナヅ</t>
    </rPh>
    <rPh sb="2" eb="3">
      <t>チュウ</t>
    </rPh>
    <phoneticPr fontId="3"/>
  </si>
  <si>
    <t>フェンテ</t>
    <phoneticPr fontId="3"/>
  </si>
  <si>
    <t>春江中</t>
    <rPh sb="0" eb="2">
      <t>ハルエ</t>
    </rPh>
    <rPh sb="2" eb="3">
      <t>チュウ</t>
    </rPh>
    <phoneticPr fontId="3"/>
  </si>
  <si>
    <t>ｸﾞﾗｽﾐｰｺﾞ</t>
    <phoneticPr fontId="3"/>
  </si>
  <si>
    <t>森田中</t>
    <rPh sb="0" eb="2">
      <t>モリタ</t>
    </rPh>
    <rPh sb="2" eb="3">
      <t>チュウ</t>
    </rPh>
    <phoneticPr fontId="3"/>
  </si>
  <si>
    <t>グラスミーゴＦＣ</t>
    <phoneticPr fontId="2"/>
  </si>
  <si>
    <t>金津中</t>
    <phoneticPr fontId="2"/>
  </si>
  <si>
    <t>春江中</t>
    <phoneticPr fontId="2"/>
  </si>
  <si>
    <t>フェンテ大野ＦＣ</t>
    <phoneticPr fontId="2"/>
  </si>
  <si>
    <t>明道中</t>
    <phoneticPr fontId="2"/>
  </si>
  <si>
    <t>南条中</t>
    <phoneticPr fontId="2"/>
  </si>
  <si>
    <t>順位決定戦へ→1位は来季2部へ</t>
    <rPh sb="0" eb="2">
      <t>ジュンイ</t>
    </rPh>
    <rPh sb="2" eb="5">
      <t>ケッテイセン</t>
    </rPh>
    <rPh sb="8" eb="9">
      <t>イ</t>
    </rPh>
    <rPh sb="10" eb="12">
      <t>ライキ</t>
    </rPh>
    <rPh sb="13" eb="14">
      <t>ブ</t>
    </rPh>
    <phoneticPr fontId="2"/>
  </si>
  <si>
    <t>順位決定戦へ→敗者は来季3部へ</t>
    <rPh sb="0" eb="2">
      <t>ジュンイ</t>
    </rPh>
    <rPh sb="2" eb="5">
      <t>ケッテイセン</t>
    </rPh>
    <rPh sb="7" eb="9">
      <t>ハイシャ</t>
    </rPh>
    <rPh sb="10" eb="12">
      <t>ライキ</t>
    </rPh>
    <rPh sb="13" eb="14">
      <t>ブ</t>
    </rPh>
    <phoneticPr fontId="2"/>
  </si>
  <si>
    <t>大東中</t>
    <phoneticPr fontId="2"/>
  </si>
  <si>
    <t>森田中</t>
    <phoneticPr fontId="2"/>
  </si>
  <si>
    <t>福大附属中</t>
    <phoneticPr fontId="2"/>
  </si>
  <si>
    <t>明倫中</t>
    <phoneticPr fontId="2"/>
  </si>
  <si>
    <t>社中</t>
    <phoneticPr fontId="2"/>
  </si>
  <si>
    <t>陽明中</t>
    <phoneticPr fontId="2"/>
  </si>
  <si>
    <t>東陽中</t>
    <phoneticPr fontId="2"/>
  </si>
  <si>
    <t>上中中</t>
    <phoneticPr fontId="2"/>
  </si>
  <si>
    <t>勝山南部中</t>
    <phoneticPr fontId="2"/>
  </si>
  <si>
    <t>グラスミーゴFCⅡ</t>
    <phoneticPr fontId="2"/>
  </si>
  <si>
    <t>武生ＦＣ</t>
    <phoneticPr fontId="2"/>
  </si>
  <si>
    <t>福井中央FC</t>
    <phoneticPr fontId="2"/>
  </si>
  <si>
    <t>武生一中</t>
    <phoneticPr fontId="2"/>
  </si>
  <si>
    <t>坂井中</t>
    <phoneticPr fontId="2"/>
  </si>
  <si>
    <t>丸岡中Ⅱ</t>
    <phoneticPr fontId="2"/>
  </si>
  <si>
    <t>成和中</t>
    <phoneticPr fontId="2"/>
  </si>
  <si>
    <t>藤島中</t>
    <phoneticPr fontId="2"/>
  </si>
  <si>
    <t>FUKUI North FC</t>
    <phoneticPr fontId="2"/>
  </si>
  <si>
    <t>光陽中</t>
    <phoneticPr fontId="2"/>
  </si>
  <si>
    <t>敦賀ＦＣⅡ</t>
    <phoneticPr fontId="2"/>
  </si>
  <si>
    <t>中央中</t>
    <rPh sb="0" eb="2">
      <t>チュウオウ</t>
    </rPh>
    <rPh sb="2" eb="3">
      <t>チュウ</t>
    </rPh>
    <phoneticPr fontId="2"/>
  </si>
  <si>
    <t>足羽一中</t>
    <rPh sb="0" eb="2">
      <t>アスワ</t>
    </rPh>
    <rPh sb="2" eb="3">
      <t>イチ</t>
    </rPh>
    <rPh sb="3" eb="4">
      <t>チュウ</t>
    </rPh>
    <phoneticPr fontId="2"/>
  </si>
  <si>
    <t>丸岡FC</t>
    <rPh sb="0" eb="2">
      <t>マルオカ</t>
    </rPh>
    <phoneticPr fontId="2"/>
  </si>
  <si>
    <t>敦賀FC</t>
    <rPh sb="0" eb="2">
      <t>ツルガ</t>
    </rPh>
    <phoneticPr fontId="2"/>
  </si>
  <si>
    <t>芦原中</t>
    <rPh sb="0" eb="2">
      <t>アワラ</t>
    </rPh>
    <rPh sb="2" eb="3">
      <t>チュウ</t>
    </rPh>
    <phoneticPr fontId="2"/>
  </si>
  <si>
    <t>福井中</t>
    <rPh sb="0" eb="2">
      <t>フクイ</t>
    </rPh>
    <rPh sb="2" eb="3">
      <t>チュウ</t>
    </rPh>
    <phoneticPr fontId="2"/>
  </si>
  <si>
    <t>武生第三</t>
    <rPh sb="0" eb="2">
      <t>タケフ</t>
    </rPh>
    <rPh sb="2" eb="3">
      <t>ダイ</t>
    </rPh>
    <rPh sb="3" eb="4">
      <t>サン</t>
    </rPh>
    <phoneticPr fontId="3"/>
  </si>
  <si>
    <t>-</t>
    <phoneticPr fontId="3"/>
  </si>
  <si>
    <t>勝山北部</t>
    <rPh sb="0" eb="2">
      <t>カツヤマ</t>
    </rPh>
    <rPh sb="2" eb="4">
      <t>ホクブ</t>
    </rPh>
    <phoneticPr fontId="3"/>
  </si>
  <si>
    <t>レインボー若狭</t>
    <rPh sb="5" eb="7">
      <t>ワカサ</t>
    </rPh>
    <phoneticPr fontId="3"/>
  </si>
  <si>
    <t>丸岡南</t>
    <rPh sb="0" eb="2">
      <t>マルオカ</t>
    </rPh>
    <rPh sb="2" eb="3">
      <t>ミナミ</t>
    </rPh>
    <phoneticPr fontId="3"/>
  </si>
  <si>
    <t>清水</t>
    <rPh sb="0" eb="2">
      <t>シミズ</t>
    </rPh>
    <phoneticPr fontId="3"/>
  </si>
  <si>
    <t>足羽</t>
    <rPh sb="0" eb="2">
      <t>アスワ</t>
    </rPh>
    <phoneticPr fontId="3"/>
  </si>
  <si>
    <t>敦賀気比</t>
    <rPh sb="0" eb="2">
      <t>ツルガ</t>
    </rPh>
    <rPh sb="2" eb="4">
      <t>ケヒ</t>
    </rPh>
    <phoneticPr fontId="3"/>
  </si>
  <si>
    <t>永平寺</t>
    <rPh sb="0" eb="3">
      <t>エイヘイジ</t>
    </rPh>
    <phoneticPr fontId="3"/>
  </si>
  <si>
    <t>レインボー若狭</t>
    <rPh sb="5" eb="7">
      <t>ワカサ</t>
    </rPh>
    <phoneticPr fontId="2"/>
  </si>
  <si>
    <t>敦賀気比</t>
    <rPh sb="0" eb="2">
      <t>ツルガ</t>
    </rPh>
    <rPh sb="2" eb="4">
      <t>ケヒ</t>
    </rPh>
    <phoneticPr fontId="2"/>
  </si>
  <si>
    <t>武生三中</t>
    <rPh sb="0" eb="2">
      <t>タケフ</t>
    </rPh>
    <rPh sb="2" eb="3">
      <t>サン</t>
    </rPh>
    <rPh sb="3" eb="4">
      <t>チュウ</t>
    </rPh>
    <phoneticPr fontId="2"/>
  </si>
  <si>
    <t>清水中</t>
    <rPh sb="0" eb="2">
      <t>シミズ</t>
    </rPh>
    <rPh sb="2" eb="3">
      <t>チュウ</t>
    </rPh>
    <phoneticPr fontId="2"/>
  </si>
  <si>
    <t>丸岡南中</t>
    <rPh sb="0" eb="2">
      <t>マルオカ</t>
    </rPh>
    <rPh sb="2" eb="3">
      <t>ミナミ</t>
    </rPh>
    <rPh sb="3" eb="4">
      <t>チュウ</t>
    </rPh>
    <phoneticPr fontId="2"/>
  </si>
  <si>
    <t>永平寺中</t>
    <rPh sb="0" eb="3">
      <t>エイヘイジ</t>
    </rPh>
    <rPh sb="3" eb="4">
      <t>チュウ</t>
    </rPh>
    <phoneticPr fontId="2"/>
  </si>
  <si>
    <t>足羽中</t>
    <rPh sb="0" eb="2">
      <t>アスワ</t>
    </rPh>
    <rPh sb="2" eb="3">
      <t>チュウ</t>
    </rPh>
    <phoneticPr fontId="2"/>
  </si>
  <si>
    <t>勝山北部中</t>
    <rPh sb="0" eb="2">
      <t>カツヤマ</t>
    </rPh>
    <rPh sb="2" eb="4">
      <t>ホクブ</t>
    </rPh>
    <rPh sb="4" eb="5">
      <t>チュウ</t>
    </rPh>
    <phoneticPr fontId="2"/>
  </si>
  <si>
    <t>高円宮杯　福井県３種サッカーリーグ２０１４　3部B順位表(U-15)</t>
    <rPh sb="0" eb="3">
      <t>タカマドノミヤ</t>
    </rPh>
    <rPh sb="3" eb="4">
      <t>ハイ</t>
    </rPh>
    <rPh sb="5" eb="8">
      <t>フクイケン</t>
    </rPh>
    <rPh sb="9" eb="10">
      <t>シュ</t>
    </rPh>
    <rPh sb="23" eb="24">
      <t>ブ</t>
    </rPh>
    <rPh sb="25" eb="27">
      <t>ジュンイ</t>
    </rPh>
    <rPh sb="27" eb="28">
      <t>ヒョウ</t>
    </rPh>
    <phoneticPr fontId="3"/>
  </si>
  <si>
    <t>開成中</t>
    <rPh sb="0" eb="2">
      <t>カイセイ</t>
    </rPh>
    <rPh sb="2" eb="3">
      <t>チュウ</t>
    </rPh>
    <phoneticPr fontId="2"/>
  </si>
  <si>
    <t>武生二中</t>
    <rPh sb="0" eb="2">
      <t>タケフ</t>
    </rPh>
    <rPh sb="2" eb="3">
      <t>ニ</t>
    </rPh>
    <rPh sb="3" eb="4">
      <t>チュウ</t>
    </rPh>
    <phoneticPr fontId="2"/>
  </si>
  <si>
    <t>南越中</t>
    <rPh sb="0" eb="2">
      <t>ナンエツ</t>
    </rPh>
    <rPh sb="2" eb="3">
      <t>チュウ</t>
    </rPh>
    <phoneticPr fontId="2"/>
  </si>
  <si>
    <t>松岡中</t>
    <rPh sb="0" eb="2">
      <t>マツオカ</t>
    </rPh>
    <rPh sb="2" eb="3">
      <t>チュウ</t>
    </rPh>
    <phoneticPr fontId="2"/>
  </si>
  <si>
    <t>鯖江中</t>
    <rPh sb="0" eb="2">
      <t>サバエ</t>
    </rPh>
    <rPh sb="2" eb="3">
      <t>チュウ</t>
    </rPh>
    <phoneticPr fontId="2"/>
  </si>
  <si>
    <t>芦原中Ⅱ</t>
    <rPh sb="0" eb="2">
      <t>アワラ</t>
    </rPh>
    <rPh sb="2" eb="3">
      <t>チュウ</t>
    </rPh>
    <phoneticPr fontId="2"/>
  </si>
  <si>
    <t>中央中</t>
    <rPh sb="0" eb="2">
      <t>チュウオウ</t>
    </rPh>
    <rPh sb="2" eb="3">
      <t>チュウ</t>
    </rPh>
    <phoneticPr fontId="4"/>
  </si>
  <si>
    <t>万葉中</t>
    <rPh sb="0" eb="2">
      <t>マンヨウ</t>
    </rPh>
    <rPh sb="2" eb="3">
      <t>チュウ</t>
    </rPh>
    <phoneticPr fontId="4"/>
  </si>
  <si>
    <t>●</t>
    <phoneticPr fontId="3"/>
  </si>
  <si>
    <t>足羽一中</t>
    <rPh sb="0" eb="2">
      <t>アスワ</t>
    </rPh>
    <rPh sb="2" eb="3">
      <t>1</t>
    </rPh>
    <rPh sb="3" eb="4">
      <t>チュウ</t>
    </rPh>
    <phoneticPr fontId="4"/>
  </si>
  <si>
    <t>至民中</t>
    <rPh sb="0" eb="2">
      <t>シミン</t>
    </rPh>
    <rPh sb="2" eb="3">
      <t>チュウ</t>
    </rPh>
    <phoneticPr fontId="4"/>
  </si>
  <si>
    <t>勝山中部中</t>
    <rPh sb="0" eb="2">
      <t>カツヤマ</t>
    </rPh>
    <rPh sb="2" eb="4">
      <t>チュウブ</t>
    </rPh>
    <rPh sb="4" eb="5">
      <t>チュウ</t>
    </rPh>
    <phoneticPr fontId="4"/>
  </si>
  <si>
    <t>灯明寺中</t>
    <rPh sb="0" eb="3">
      <t>トウミョウジ</t>
    </rPh>
    <rPh sb="3" eb="4">
      <t>チュウ</t>
    </rPh>
    <phoneticPr fontId="4"/>
  </si>
  <si>
    <t>武生六中</t>
    <rPh sb="0" eb="2">
      <t>タケフ</t>
    </rPh>
    <rPh sb="2" eb="3">
      <t>6</t>
    </rPh>
    <rPh sb="3" eb="4">
      <t>チュウ</t>
    </rPh>
    <phoneticPr fontId="4"/>
  </si>
  <si>
    <t>武生六中</t>
    <rPh sb="0" eb="2">
      <t>タケフ</t>
    </rPh>
    <rPh sb="2" eb="3">
      <t>ロク</t>
    </rPh>
    <rPh sb="3" eb="4">
      <t>チュウ</t>
    </rPh>
    <phoneticPr fontId="2"/>
  </si>
  <si>
    <t>万葉中</t>
    <rPh sb="0" eb="2">
      <t>マンヨウ</t>
    </rPh>
    <rPh sb="2" eb="3">
      <t>チュウ</t>
    </rPh>
    <phoneticPr fontId="2"/>
  </si>
  <si>
    <t>勝山中部中</t>
    <rPh sb="0" eb="2">
      <t>カツヤマ</t>
    </rPh>
    <rPh sb="2" eb="4">
      <t>チュウブ</t>
    </rPh>
    <rPh sb="4" eb="5">
      <t>チュウ</t>
    </rPh>
    <phoneticPr fontId="2"/>
  </si>
  <si>
    <t>至民中</t>
    <rPh sb="0" eb="2">
      <t>シミン</t>
    </rPh>
    <rPh sb="2" eb="3">
      <t>チュウ</t>
    </rPh>
    <phoneticPr fontId="2"/>
  </si>
  <si>
    <t>灯明寺中</t>
    <rPh sb="0" eb="3">
      <t>トウミョウジ</t>
    </rPh>
    <rPh sb="3" eb="4">
      <t>チュウ</t>
    </rPh>
    <phoneticPr fontId="2"/>
  </si>
  <si>
    <t>高円宮杯　福井県３種サッカーリーグ２０１４　　　3部C順位表(U-15)</t>
    <rPh sb="0" eb="3">
      <t>タカマドノミヤ</t>
    </rPh>
    <rPh sb="3" eb="4">
      <t>ハイ</t>
    </rPh>
    <rPh sb="5" eb="8">
      <t>フクイケン</t>
    </rPh>
    <rPh sb="9" eb="10">
      <t>シュ</t>
    </rPh>
    <rPh sb="25" eb="26">
      <t>ブ</t>
    </rPh>
    <rPh sb="27" eb="29">
      <t>ジュンイ</t>
    </rPh>
    <rPh sb="29" eb="30">
      <t>ヒョウ</t>
    </rPh>
    <phoneticPr fontId="3"/>
  </si>
  <si>
    <t>高円宮杯　福井県３種サッカーリーグ２０１４　　　3部D順位表(U-15)</t>
    <rPh sb="0" eb="3">
      <t>タカマドノミヤ</t>
    </rPh>
    <rPh sb="3" eb="4">
      <t>ハイ</t>
    </rPh>
    <rPh sb="5" eb="8">
      <t>フクイケン</t>
    </rPh>
    <rPh sb="9" eb="10">
      <t>シュ</t>
    </rPh>
    <rPh sb="25" eb="26">
      <t>ブ</t>
    </rPh>
    <rPh sb="27" eb="29">
      <t>ジュンイ</t>
    </rPh>
    <rPh sb="29" eb="30">
      <t>ヒョウ</t>
    </rPh>
    <phoneticPr fontId="3"/>
  </si>
  <si>
    <t>高円宮杯　福井県３種サッカーリーグ２０１４　　　2部B順位表(U-15)</t>
    <rPh sb="0" eb="3">
      <t>タカマドノミヤ</t>
    </rPh>
    <rPh sb="3" eb="4">
      <t>ハイ</t>
    </rPh>
    <rPh sb="5" eb="8">
      <t>フクイケン</t>
    </rPh>
    <rPh sb="9" eb="10">
      <t>シュ</t>
    </rPh>
    <rPh sb="25" eb="26">
      <t>ブ</t>
    </rPh>
    <rPh sb="27" eb="29">
      <t>ジュンイ</t>
    </rPh>
    <rPh sb="29" eb="30">
      <t>ヒョウ</t>
    </rPh>
    <phoneticPr fontId="3"/>
  </si>
  <si>
    <t>武生FC</t>
    <rPh sb="0" eb="2">
      <t>タケフ</t>
    </rPh>
    <phoneticPr fontId="3"/>
  </si>
  <si>
    <t>福井ノース</t>
    <rPh sb="0" eb="2">
      <t>フクイ</t>
    </rPh>
    <phoneticPr fontId="3"/>
  </si>
  <si>
    <t>成和</t>
    <rPh sb="0" eb="2">
      <t>セイワ</t>
    </rPh>
    <phoneticPr fontId="3"/>
  </si>
  <si>
    <t>坂井</t>
    <rPh sb="0" eb="2">
      <t>サカイ</t>
    </rPh>
    <phoneticPr fontId="3"/>
  </si>
  <si>
    <t>福井中央FC</t>
    <rPh sb="0" eb="2">
      <t>フクイ</t>
    </rPh>
    <rPh sb="2" eb="4">
      <t>チュウオウ</t>
    </rPh>
    <phoneticPr fontId="3"/>
  </si>
  <si>
    <t>武生一</t>
    <rPh sb="0" eb="2">
      <t>タケフ</t>
    </rPh>
    <rPh sb="2" eb="3">
      <t>イチ</t>
    </rPh>
    <phoneticPr fontId="3"/>
  </si>
  <si>
    <t>藤島</t>
    <rPh sb="0" eb="2">
      <t>フジシマ</t>
    </rPh>
    <phoneticPr fontId="3"/>
  </si>
  <si>
    <t>丸岡Ⅱ</t>
    <rPh sb="0" eb="2">
      <t>マルオカ</t>
    </rPh>
    <phoneticPr fontId="3"/>
  </si>
  <si>
    <t>高円宮杯　福井県３種サッカーリーグ２０１４　１部順位表(U-15)</t>
    <rPh sb="0" eb="3">
      <t>タカマドノミヤ</t>
    </rPh>
    <rPh sb="3" eb="4">
      <t>ハイ</t>
    </rPh>
    <rPh sb="5" eb="8">
      <t>フクイケン</t>
    </rPh>
    <rPh sb="9" eb="10">
      <t>シュ</t>
    </rPh>
    <rPh sb="23" eb="24">
      <t>ブ</t>
    </rPh>
    <rPh sb="24" eb="26">
      <t>ジュンイ</t>
    </rPh>
    <rPh sb="26" eb="27">
      <t>ヒョウ</t>
    </rPh>
    <phoneticPr fontId="3"/>
  </si>
  <si>
    <t>敦賀</t>
    <phoneticPr fontId="3"/>
  </si>
  <si>
    <t>○</t>
    <phoneticPr fontId="3"/>
  </si>
  <si>
    <t>小浜</t>
    <phoneticPr fontId="3"/>
  </si>
  <si>
    <t>●</t>
    <phoneticPr fontId="3"/>
  </si>
  <si>
    <t>三国中</t>
    <rPh sb="0" eb="2">
      <t>ミクニ</t>
    </rPh>
    <rPh sb="2" eb="3">
      <t>チュウ</t>
    </rPh>
    <phoneticPr fontId="3"/>
  </si>
  <si>
    <t>丸岡</t>
    <rPh sb="0" eb="2">
      <t>マルオカ</t>
    </rPh>
    <phoneticPr fontId="3"/>
  </si>
  <si>
    <t>○</t>
    <phoneticPr fontId="3"/>
  </si>
  <si>
    <t>福井中</t>
    <rPh sb="0" eb="2">
      <t>フクイ</t>
    </rPh>
    <rPh sb="2" eb="3">
      <t>チュウ</t>
    </rPh>
    <phoneticPr fontId="3"/>
  </si>
  <si>
    <t>芦原中</t>
    <rPh sb="0" eb="2">
      <t>アシハラ</t>
    </rPh>
    <rPh sb="2" eb="3">
      <t>チュウ</t>
    </rPh>
    <phoneticPr fontId="3"/>
  </si>
  <si>
    <t>△</t>
    <phoneticPr fontId="3"/>
  </si>
  <si>
    <t>サウル</t>
    <phoneticPr fontId="3"/>
  </si>
  <si>
    <t>テクノ</t>
    <phoneticPr fontId="3"/>
  </si>
  <si>
    <t>R</t>
    <phoneticPr fontId="2"/>
  </si>
  <si>
    <t>AR</t>
    <phoneticPr fontId="2"/>
  </si>
  <si>
    <t>敦賀FCⅡ</t>
    <rPh sb="0" eb="2">
      <t>ツルガ</t>
    </rPh>
    <phoneticPr fontId="2"/>
  </si>
  <si>
    <t>―</t>
    <phoneticPr fontId="2"/>
  </si>
  <si>
    <t>明倫</t>
    <rPh sb="0" eb="2">
      <t>メイリン</t>
    </rPh>
    <phoneticPr fontId="2"/>
  </si>
  <si>
    <t>荒井</t>
    <rPh sb="0" eb="2">
      <t>アライ</t>
    </rPh>
    <phoneticPr fontId="2"/>
  </si>
  <si>
    <t>笠島</t>
    <rPh sb="0" eb="2">
      <t>カサシマ</t>
    </rPh>
    <phoneticPr fontId="2"/>
  </si>
  <si>
    <t>光陽</t>
    <rPh sb="0" eb="1">
      <t>コウ</t>
    </rPh>
    <rPh sb="1" eb="2">
      <t>ヨウ</t>
    </rPh>
    <phoneticPr fontId="2"/>
  </si>
  <si>
    <t>足羽第一中</t>
    <rPh sb="0" eb="2">
      <t>アスワ</t>
    </rPh>
    <rPh sb="2" eb="3">
      <t>ダイ</t>
    </rPh>
    <rPh sb="3" eb="4">
      <t>１</t>
    </rPh>
    <rPh sb="4" eb="5">
      <t>チュウ</t>
    </rPh>
    <phoneticPr fontId="2"/>
  </si>
  <si>
    <t>南条</t>
    <rPh sb="0" eb="2">
      <t>ナンジョウ</t>
    </rPh>
    <phoneticPr fontId="2"/>
  </si>
  <si>
    <t>成和</t>
    <rPh sb="0" eb="2">
      <t>セイワ</t>
    </rPh>
    <phoneticPr fontId="2"/>
  </si>
  <si>
    <t>敦賀Ⅱ</t>
    <rPh sb="0" eb="2">
      <t>ツルガ</t>
    </rPh>
    <phoneticPr fontId="2"/>
  </si>
  <si>
    <t>PK</t>
    <phoneticPr fontId="2"/>
  </si>
  <si>
    <t>江端</t>
    <rPh sb="0" eb="2">
      <t>エバタ</t>
    </rPh>
    <phoneticPr fontId="2"/>
  </si>
  <si>
    <t>笠島</t>
    <rPh sb="0" eb="2">
      <t>カサシマ</t>
    </rPh>
    <phoneticPr fontId="2"/>
  </si>
  <si>
    <t>敦賀気比</t>
    <rPh sb="0" eb="2">
      <t>ツルガ</t>
    </rPh>
    <rPh sb="2" eb="4">
      <t>ケヒ</t>
    </rPh>
    <phoneticPr fontId="2"/>
  </si>
  <si>
    <t>荒井</t>
    <rPh sb="0" eb="2">
      <t>アライ</t>
    </rPh>
    <phoneticPr fontId="2"/>
  </si>
  <si>
    <t>南条</t>
    <rPh sb="0" eb="2">
      <t>ナンジョウ</t>
    </rPh>
    <phoneticPr fontId="2"/>
  </si>
  <si>
    <t>成和</t>
    <rPh sb="0" eb="2">
      <t>セイワ</t>
    </rPh>
    <phoneticPr fontId="2"/>
  </si>
  <si>
    <t>2014　順位決定戦　結果表　　会場；テクノポートスタジアム</t>
    <rPh sb="5" eb="7">
      <t>ジュンイ</t>
    </rPh>
    <rPh sb="7" eb="10">
      <t>ケッテイセン</t>
    </rPh>
    <rPh sb="11" eb="13">
      <t>ケッカ</t>
    </rPh>
    <rPh sb="13" eb="14">
      <t>ヒョウ</t>
    </rPh>
    <rPh sb="16" eb="18">
      <t>カイジョウ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</si>
</sst>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Ｐゴシック"/>
      <family val="2"/>
      <charset val="128"/>
      <scheme val="minor"/>
    </font>
    <font>
      <sz val="3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しねきゃぷしょん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lightGray">
        <fgColor indexed="9"/>
        <bgColor indexed="43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34">
    <xf numFmtId="0" fontId="0" fillId="0" borderId="0" xfId="0">
      <alignment vertical="center"/>
    </xf>
    <xf numFmtId="0" fontId="4" fillId="3" borderId="19" xfId="0" applyNumberFormat="1" applyFont="1" applyFill="1" applyBorder="1" applyAlignment="1">
      <alignment vertical="center" shrinkToFit="1"/>
    </xf>
    <xf numFmtId="0" fontId="4" fillId="3" borderId="20" xfId="0" applyNumberFormat="1" applyFont="1" applyFill="1" applyBorder="1" applyAlignment="1">
      <alignment horizontal="center" vertical="center" shrinkToFit="1"/>
    </xf>
    <xf numFmtId="0" fontId="4" fillId="3" borderId="21" xfId="0" applyNumberFormat="1" applyFont="1" applyFill="1" applyBorder="1" applyAlignment="1">
      <alignment horizontal="center" vertical="center" shrinkToFit="1"/>
    </xf>
    <xf numFmtId="0" fontId="4" fillId="3" borderId="22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5" borderId="43" xfId="0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56" fontId="8" fillId="0" borderId="0" xfId="0" applyNumberFormat="1" applyFont="1">
      <alignment vertical="center"/>
    </xf>
    <xf numFmtId="20" fontId="8" fillId="0" borderId="0" xfId="0" applyNumberFormat="1" applyFont="1">
      <alignment vertical="center"/>
    </xf>
    <xf numFmtId="0" fontId="0" fillId="6" borderId="43" xfId="0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3" borderId="19" xfId="1" applyNumberFormat="1" applyFont="1" applyFill="1" applyBorder="1" applyAlignment="1">
      <alignment vertical="center" shrinkToFit="1"/>
    </xf>
    <xf numFmtId="0" fontId="4" fillId="3" borderId="20" xfId="1" applyNumberFormat="1" applyFont="1" applyFill="1" applyBorder="1" applyAlignment="1">
      <alignment horizontal="center" vertical="center" shrinkToFit="1"/>
    </xf>
    <xf numFmtId="0" fontId="4" fillId="3" borderId="21" xfId="1" applyNumberFormat="1" applyFont="1" applyFill="1" applyBorder="1" applyAlignment="1">
      <alignment horizontal="center" vertical="center" shrinkToFit="1"/>
    </xf>
    <xf numFmtId="0" fontId="4" fillId="3" borderId="22" xfId="1" applyNumberFormat="1" applyFont="1" applyFill="1" applyBorder="1" applyAlignment="1">
      <alignment horizontal="center" vertical="center" shrinkToFit="1"/>
    </xf>
    <xf numFmtId="0" fontId="4" fillId="0" borderId="11" xfId="1" applyNumberFormat="1" applyFont="1" applyFill="1" applyBorder="1" applyAlignment="1">
      <alignment vertical="center" shrinkToFit="1"/>
    </xf>
    <xf numFmtId="0" fontId="4" fillId="0" borderId="27" xfId="1" applyNumberFormat="1" applyFont="1" applyFill="1" applyBorder="1" applyAlignment="1">
      <alignment horizontal="center" vertical="center" shrinkToFit="1"/>
    </xf>
    <xf numFmtId="0" fontId="4" fillId="0" borderId="12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Fill="1" applyBorder="1" applyAlignment="1">
      <alignment horizontal="center" vertical="center" shrinkToFit="1"/>
    </xf>
    <xf numFmtId="0" fontId="4" fillId="0" borderId="28" xfId="1" applyNumberFormat="1" applyFont="1" applyFill="1" applyBorder="1" applyAlignment="1">
      <alignment vertical="center" shrinkToFit="1"/>
    </xf>
    <xf numFmtId="0" fontId="4" fillId="0" borderId="29" xfId="1" applyNumberFormat="1" applyFont="1" applyFill="1" applyBorder="1" applyAlignment="1">
      <alignment horizontal="center" vertical="center" shrinkToFit="1"/>
    </xf>
    <xf numFmtId="0" fontId="4" fillId="0" borderId="35" xfId="1" applyNumberFormat="1" applyFont="1" applyFill="1" applyBorder="1" applyAlignment="1">
      <alignment vertical="center" shrinkToFit="1"/>
    </xf>
    <xf numFmtId="0" fontId="4" fillId="0" borderId="36" xfId="1" applyNumberFormat="1" applyFont="1" applyFill="1" applyBorder="1" applyAlignment="1">
      <alignment horizontal="center" vertical="center" shrinkToFit="1"/>
    </xf>
    <xf numFmtId="0" fontId="4" fillId="0" borderId="37" xfId="1" applyNumberFormat="1" applyFont="1" applyFill="1" applyBorder="1" applyAlignment="1">
      <alignment horizontal="center" vertical="center" shrinkToFit="1"/>
    </xf>
    <xf numFmtId="0" fontId="4" fillId="0" borderId="38" xfId="1" applyNumberFormat="1" applyFont="1" applyFill="1" applyBorder="1" applyAlignment="1">
      <alignment horizontal="center" vertical="center" shrinkToFit="1"/>
    </xf>
    <xf numFmtId="0" fontId="5" fillId="0" borderId="0" xfId="1" applyAlignment="1">
      <alignment vertical="center" shrinkToFit="1"/>
    </xf>
    <xf numFmtId="0" fontId="5" fillId="0" borderId="1" xfId="1" applyBorder="1" applyAlignment="1">
      <alignment vertical="center" shrinkToFit="1"/>
    </xf>
    <xf numFmtId="0" fontId="5" fillId="0" borderId="2" xfId="1" applyBorder="1" applyAlignment="1">
      <alignment horizontal="center" vertical="center" shrinkToFit="1"/>
    </xf>
    <xf numFmtId="0" fontId="5" fillId="0" borderId="9" xfId="1" applyBorder="1" applyAlignment="1">
      <alignment horizontal="center" vertical="center" shrinkToFit="1"/>
    </xf>
    <xf numFmtId="0" fontId="5" fillId="0" borderId="10" xfId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4" fillId="4" borderId="25" xfId="0" applyNumberFormat="1" applyFont="1" applyFill="1" applyBorder="1" applyAlignment="1">
      <alignment horizontal="center" vertical="center"/>
    </xf>
    <xf numFmtId="0" fontId="4" fillId="4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4" borderId="25" xfId="0" applyNumberFormat="1" applyFont="1" applyFill="1" applyBorder="1" applyAlignment="1">
      <alignment horizontal="center" vertical="center" shrinkToFit="1"/>
    </xf>
    <xf numFmtId="0" fontId="12" fillId="4" borderId="32" xfId="0" applyNumberFormat="1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176" fontId="12" fillId="0" borderId="24" xfId="0" applyNumberFormat="1" applyFont="1" applyFill="1" applyBorder="1" applyAlignment="1">
      <alignment horizontal="center" vertical="center" shrinkToFit="1"/>
    </xf>
    <xf numFmtId="176" fontId="12" fillId="0" borderId="40" xfId="0" applyNumberFormat="1" applyFont="1" applyFill="1" applyBorder="1" applyAlignment="1">
      <alignment horizontal="center" vertical="center" shrinkToFit="1"/>
    </xf>
    <xf numFmtId="0" fontId="12" fillId="4" borderId="24" xfId="0" applyNumberFormat="1" applyFont="1" applyFill="1" applyBorder="1" applyAlignment="1">
      <alignment horizontal="center" vertical="center" shrinkToFit="1"/>
    </xf>
    <xf numFmtId="0" fontId="12" fillId="4" borderId="40" xfId="0" applyNumberFormat="1" applyFont="1" applyFill="1" applyBorder="1" applyAlignment="1">
      <alignment horizontal="center" vertical="center" shrinkToFit="1"/>
    </xf>
    <xf numFmtId="0" fontId="12" fillId="4" borderId="41" xfId="0" applyNumberFormat="1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2" fillId="0" borderId="30" xfId="0" applyNumberFormat="1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0" fontId="12" fillId="4" borderId="31" xfId="0" applyNumberFormat="1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1" fillId="2" borderId="3" xfId="0" applyNumberFormat="1" applyFont="1" applyFill="1" applyBorder="1" applyAlignment="1">
      <alignment horizontal="center" vertical="center" shrinkToFi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1" fillId="2" borderId="4" xfId="0" applyNumberFormat="1" applyFont="1" applyFill="1" applyBorder="1" applyAlignment="1">
      <alignment horizontal="center" vertical="center" shrinkToFit="1"/>
    </xf>
    <xf numFmtId="0" fontId="11" fillId="2" borderId="11" xfId="0" applyNumberFormat="1" applyFont="1" applyFill="1" applyBorder="1" applyAlignment="1">
      <alignment horizontal="center" vertical="center" shrinkToFit="1"/>
    </xf>
    <xf numFmtId="0" fontId="11" fillId="2" borderId="12" xfId="0" applyNumberFormat="1" applyFont="1" applyFill="1" applyBorder="1" applyAlignment="1">
      <alignment horizontal="center" vertical="center" shrinkToFit="1"/>
    </xf>
    <xf numFmtId="0" fontId="11" fillId="2" borderId="13" xfId="0" applyNumberFormat="1" applyFont="1" applyFill="1" applyBorder="1" applyAlignment="1">
      <alignment horizontal="center" vertical="center" shrinkToFit="1"/>
    </xf>
    <xf numFmtId="0" fontId="11" fillId="2" borderId="5" xfId="0" applyNumberFormat="1" applyFont="1" applyFill="1" applyBorder="1" applyAlignment="1">
      <alignment horizontal="center" vertical="center" shrinkToFit="1"/>
    </xf>
    <xf numFmtId="0" fontId="11" fillId="2" borderId="14" xfId="0" applyNumberFormat="1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shrinkToFit="1"/>
    </xf>
    <xf numFmtId="0" fontId="4" fillId="2" borderId="12" xfId="0" applyNumberFormat="1" applyFont="1" applyFill="1" applyBorder="1" applyAlignment="1">
      <alignment horizontal="center" vertical="center" shrinkToFit="1"/>
    </xf>
    <xf numFmtId="0" fontId="4" fillId="2" borderId="13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14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4" fillId="4" borderId="25" xfId="0" applyNumberFormat="1" applyFont="1" applyFill="1" applyBorder="1" applyAlignment="1">
      <alignment horizontal="center" vertical="center" shrinkToFit="1"/>
    </xf>
    <xf numFmtId="0" fontId="4" fillId="4" borderId="32" xfId="0" applyNumberFormat="1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4" borderId="24" xfId="0" applyNumberFormat="1" applyFont="1" applyFill="1" applyBorder="1" applyAlignment="1">
      <alignment horizontal="center" vertical="center" shrinkToFit="1"/>
    </xf>
    <xf numFmtId="0" fontId="4" fillId="4" borderId="31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40" xfId="0" applyNumberFormat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0" fontId="4" fillId="4" borderId="40" xfId="0" applyNumberFormat="1" applyFont="1" applyFill="1" applyBorder="1" applyAlignment="1">
      <alignment horizontal="center" vertical="center" shrinkToFit="1"/>
    </xf>
    <xf numFmtId="0" fontId="4" fillId="4" borderId="41" xfId="0" applyNumberFormat="1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7" xfId="0" applyFont="1" applyBorder="1" applyAlignment="1">
      <alignment shrinkToFit="1"/>
    </xf>
    <xf numFmtId="0" fontId="4" fillId="4" borderId="25" xfId="1" applyNumberFormat="1" applyFont="1" applyFill="1" applyBorder="1" applyAlignment="1">
      <alignment horizontal="center" vertical="center" shrinkToFit="1"/>
    </xf>
    <xf numFmtId="0" fontId="4" fillId="4" borderId="32" xfId="1" applyNumberFormat="1" applyFont="1" applyFill="1" applyBorder="1" applyAlignment="1">
      <alignment horizontal="center" vertical="center" shrinkToFit="1"/>
    </xf>
    <xf numFmtId="0" fontId="4" fillId="4" borderId="41" xfId="1" applyNumberFormat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shrinkToFit="1"/>
    </xf>
    <xf numFmtId="0" fontId="4" fillId="2" borderId="3" xfId="1" applyNumberFormat="1" applyFont="1" applyFill="1" applyBorder="1" applyAlignment="1">
      <alignment horizontal="center" vertical="center" shrinkToFit="1"/>
    </xf>
    <xf numFmtId="0" fontId="4" fillId="2" borderId="2" xfId="1" applyNumberFormat="1" applyFont="1" applyFill="1" applyBorder="1" applyAlignment="1">
      <alignment horizontal="center" vertical="center" shrinkToFit="1"/>
    </xf>
    <xf numFmtId="0" fontId="4" fillId="2" borderId="4" xfId="1" applyNumberFormat="1" applyFont="1" applyFill="1" applyBorder="1" applyAlignment="1">
      <alignment horizontal="center" vertical="center" shrinkToFit="1"/>
    </xf>
    <xf numFmtId="0" fontId="4" fillId="2" borderId="11" xfId="1" applyNumberFormat="1" applyFont="1" applyFill="1" applyBorder="1" applyAlignment="1">
      <alignment horizontal="center" vertical="center" shrinkToFit="1"/>
    </xf>
    <xf numFmtId="0" fontId="4" fillId="2" borderId="12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0" fontId="4" fillId="2" borderId="5" xfId="1" applyNumberFormat="1" applyFont="1" applyFill="1" applyBorder="1" applyAlignment="1">
      <alignment horizontal="center" vertical="center" shrinkToFi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7" xfId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8" xfId="1" applyFill="1" applyBorder="1" applyAlignment="1">
      <alignment horizontal="center" vertical="center" shrinkToFit="1"/>
    </xf>
    <xf numFmtId="0" fontId="5" fillId="2" borderId="32" xfId="1" applyFill="1" applyBorder="1" applyAlignment="1">
      <alignment horizontal="center" vertical="center" shrinkToFit="1"/>
    </xf>
    <xf numFmtId="0" fontId="4" fillId="4" borderId="24" xfId="1" applyNumberFormat="1" applyFont="1" applyFill="1" applyBorder="1" applyAlignment="1">
      <alignment horizontal="center" vertical="center" shrinkToFit="1"/>
    </xf>
    <xf numFmtId="0" fontId="4" fillId="4" borderId="31" xfId="1" applyNumberFormat="1" applyFont="1" applyFill="1" applyBorder="1" applyAlignment="1">
      <alignment horizontal="center" vertical="center" shrinkToFit="1"/>
    </xf>
    <xf numFmtId="0" fontId="4" fillId="2" borderId="17" xfId="1" applyFont="1" applyFill="1" applyBorder="1" applyAlignment="1">
      <alignment horizontal="center" vertical="center" shrinkToFit="1"/>
    </xf>
    <xf numFmtId="0" fontId="4" fillId="2" borderId="1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4" fillId="2" borderId="26" xfId="1" applyFont="1" applyFill="1" applyBorder="1" applyAlignment="1">
      <alignment horizontal="center" vertical="center" shrinkToFit="1"/>
    </xf>
    <xf numFmtId="0" fontId="4" fillId="0" borderId="23" xfId="1" applyNumberFormat="1" applyFont="1" applyFill="1" applyBorder="1" applyAlignment="1">
      <alignment horizontal="center" vertical="center" shrinkToFit="1"/>
    </xf>
    <xf numFmtId="0" fontId="4" fillId="0" borderId="30" xfId="1" applyNumberFormat="1" applyFont="1" applyFill="1" applyBorder="1" applyAlignment="1">
      <alignment horizontal="center" vertical="center" shrinkToFit="1"/>
    </xf>
    <xf numFmtId="0" fontId="4" fillId="0" borderId="24" xfId="1" applyNumberFormat="1" applyFont="1" applyFill="1" applyBorder="1" applyAlignment="1">
      <alignment horizontal="center" vertical="center" shrinkToFit="1"/>
    </xf>
    <xf numFmtId="0" fontId="4" fillId="0" borderId="16" xfId="1" applyNumberFormat="1" applyFont="1" applyFill="1" applyBorder="1" applyAlignment="1">
      <alignment horizontal="center" vertical="center" shrinkToFit="1"/>
    </xf>
    <xf numFmtId="176" fontId="4" fillId="0" borderId="24" xfId="1" applyNumberFormat="1" applyFont="1" applyFill="1" applyBorder="1" applyAlignment="1">
      <alignment horizontal="center" vertical="center" shrinkToFit="1"/>
    </xf>
    <xf numFmtId="176" fontId="4" fillId="0" borderId="16" xfId="1" applyNumberFormat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2" borderId="13" xfId="1" applyFont="1" applyFill="1" applyBorder="1" applyAlignment="1">
      <alignment horizontal="center" vertical="center" shrinkToFit="1"/>
    </xf>
    <xf numFmtId="0" fontId="4" fillId="4" borderId="40" xfId="1" applyNumberFormat="1" applyFont="1" applyFill="1" applyBorder="1" applyAlignment="1">
      <alignment horizontal="center" vertical="center" shrinkToFit="1"/>
    </xf>
    <xf numFmtId="0" fontId="4" fillId="2" borderId="33" xfId="1" applyFont="1" applyFill="1" applyBorder="1" applyAlignment="1">
      <alignment horizontal="center" vertical="center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0" borderId="39" xfId="1" applyNumberFormat="1" applyFont="1" applyFill="1" applyBorder="1" applyAlignment="1">
      <alignment horizontal="center" vertical="center" shrinkToFit="1"/>
    </xf>
    <xf numFmtId="0" fontId="4" fillId="0" borderId="40" xfId="1" applyNumberFormat="1" applyFont="1" applyFill="1" applyBorder="1" applyAlignment="1">
      <alignment horizontal="center" vertical="center" shrinkToFit="1"/>
    </xf>
    <xf numFmtId="176" fontId="4" fillId="0" borderId="40" xfId="1" applyNumberFormat="1" applyFont="1" applyFill="1" applyBorder="1" applyAlignment="1">
      <alignment horizontal="center" vertical="center" shrinkToFit="1"/>
    </xf>
    <xf numFmtId="0" fontId="4" fillId="4" borderId="25" xfId="0" applyNumberFormat="1" applyFont="1" applyFill="1" applyBorder="1" applyAlignment="1">
      <alignment horizontal="center" vertical="center"/>
    </xf>
    <xf numFmtId="0" fontId="4" fillId="4" borderId="32" xfId="0" applyNumberFormat="1" applyFont="1" applyFill="1" applyBorder="1" applyAlignment="1">
      <alignment horizontal="center" vertical="center"/>
    </xf>
    <xf numFmtId="0" fontId="4" fillId="4" borderId="24" xfId="0" applyNumberFormat="1" applyFont="1" applyFill="1" applyBorder="1" applyAlignment="1">
      <alignment horizontal="center" vertical="center"/>
    </xf>
    <xf numFmtId="0" fontId="4" fillId="4" borderId="4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4" borderId="31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7" xfId="0" applyFont="1" applyBorder="1" applyAlignment="1">
      <alignment shrinkToFi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0D5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3" name="直線コネクタ 2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7791</xdr:colOff>
      <xdr:row>3</xdr:row>
      <xdr:rowOff>2599</xdr:rowOff>
    </xdr:from>
    <xdr:to>
      <xdr:col>34</xdr:col>
      <xdr:colOff>2</xdr:colOff>
      <xdr:row>18</xdr:row>
      <xdr:rowOff>502227</xdr:rowOff>
    </xdr:to>
    <xdr:cxnSp macro="">
      <xdr:nvCxnSpPr>
        <xdr:cNvPr id="2" name="直線コネクタ 1"/>
        <xdr:cNvCxnSpPr/>
      </xdr:nvCxnSpPr>
      <xdr:spPr>
        <a:xfrm rot="16200000" flipH="1">
          <a:off x="1025670" y="2032720"/>
          <a:ext cx="8357753" cy="79170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598342</xdr:colOff>
      <xdr:row>3</xdr:row>
      <xdr:rowOff>21647</xdr:rowOff>
    </xdr:from>
    <xdr:to>
      <xdr:col>33</xdr:col>
      <xdr:colOff>225136</xdr:colOff>
      <xdr:row>18</xdr:row>
      <xdr:rowOff>502227</xdr:rowOff>
    </xdr:to>
    <xdr:cxnSp macro="">
      <xdr:nvCxnSpPr>
        <xdr:cNvPr id="2" name="直線コネクタ 1"/>
        <xdr:cNvCxnSpPr/>
      </xdr:nvCxnSpPr>
      <xdr:spPr>
        <a:xfrm>
          <a:off x="1217467" y="1831397"/>
          <a:ext cx="7923069" cy="8338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598342</xdr:colOff>
      <xdr:row>3</xdr:row>
      <xdr:rowOff>21647</xdr:rowOff>
    </xdr:from>
    <xdr:to>
      <xdr:col>33</xdr:col>
      <xdr:colOff>225136</xdr:colOff>
      <xdr:row>18</xdr:row>
      <xdr:rowOff>502227</xdr:rowOff>
    </xdr:to>
    <xdr:cxnSp macro="">
      <xdr:nvCxnSpPr>
        <xdr:cNvPr id="3" name="直線コネクタ 2"/>
        <xdr:cNvCxnSpPr/>
      </xdr:nvCxnSpPr>
      <xdr:spPr>
        <a:xfrm>
          <a:off x="1217467" y="1831397"/>
          <a:ext cx="7923069" cy="8338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598342</xdr:colOff>
      <xdr:row>3</xdr:row>
      <xdr:rowOff>21647</xdr:rowOff>
    </xdr:from>
    <xdr:to>
      <xdr:col>33</xdr:col>
      <xdr:colOff>225136</xdr:colOff>
      <xdr:row>18</xdr:row>
      <xdr:rowOff>502227</xdr:rowOff>
    </xdr:to>
    <xdr:cxnSp macro="">
      <xdr:nvCxnSpPr>
        <xdr:cNvPr id="4" name="直線コネクタ 3"/>
        <xdr:cNvCxnSpPr/>
      </xdr:nvCxnSpPr>
      <xdr:spPr>
        <a:xfrm>
          <a:off x="1217467" y="1831397"/>
          <a:ext cx="7923069" cy="8338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598342</xdr:colOff>
      <xdr:row>3</xdr:row>
      <xdr:rowOff>21647</xdr:rowOff>
    </xdr:from>
    <xdr:to>
      <xdr:col>33</xdr:col>
      <xdr:colOff>225136</xdr:colOff>
      <xdr:row>18</xdr:row>
      <xdr:rowOff>502227</xdr:rowOff>
    </xdr:to>
    <xdr:cxnSp macro="">
      <xdr:nvCxnSpPr>
        <xdr:cNvPr id="5" name="直線コネクタ 4"/>
        <xdr:cNvCxnSpPr/>
      </xdr:nvCxnSpPr>
      <xdr:spPr>
        <a:xfrm>
          <a:off x="1217467" y="1831397"/>
          <a:ext cx="7923069" cy="8338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>
          <a:off x="1238250" y="1809750"/>
          <a:ext cx="7924800" cy="8382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16/Downloads/3bleeg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日程"/>
      <sheetName val="試合結果(U-15)"/>
      <sheetName val="試合結果(U-13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 "/>
      <sheetName val="13"/>
      <sheetName val="14"/>
      <sheetName val="15"/>
      <sheetName val="16"/>
      <sheetName val="17"/>
      <sheetName val="18 (2)"/>
      <sheetName val="19"/>
      <sheetName val="20"/>
      <sheetName val="21 "/>
      <sheetName val="備品関係"/>
      <sheetName val="Sheet1"/>
    </sheetNames>
    <sheetDataSet>
      <sheetData sheetId="0">
        <row r="31">
          <cell r="B31" t="str">
            <v>南越</v>
          </cell>
        </row>
        <row r="32">
          <cell r="B32" t="str">
            <v>敦賀Ⅱ</v>
          </cell>
        </row>
        <row r="33">
          <cell r="B33" t="str">
            <v>鯖江</v>
          </cell>
        </row>
        <row r="34">
          <cell r="B34" t="str">
            <v>光陽</v>
          </cell>
        </row>
        <row r="35">
          <cell r="B35" t="str">
            <v>松岡</v>
          </cell>
        </row>
        <row r="36">
          <cell r="B36" t="str">
            <v>開成</v>
          </cell>
        </row>
        <row r="37">
          <cell r="B37" t="str">
            <v>武生二</v>
          </cell>
        </row>
        <row r="38">
          <cell r="B38" t="str">
            <v>芦原Ⅱ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F2" sqref="F2"/>
    </sheetView>
  </sheetViews>
  <sheetFormatPr defaultRowHeight="22.5" customHeight="1"/>
  <cols>
    <col min="1" max="1" width="3.625" style="20" customWidth="1"/>
    <col min="2" max="2" width="5.875" style="20" customWidth="1"/>
    <col min="3" max="3" width="6.625" style="67" customWidth="1"/>
    <col min="4" max="7" width="11.25" style="67" customWidth="1"/>
    <col min="8" max="8" width="19.5" style="20" customWidth="1"/>
    <col min="9" max="16384" width="9" style="20"/>
  </cols>
  <sheetData>
    <row r="1" spans="1:8" ht="22.5" customHeight="1">
      <c r="A1" s="73" t="s">
        <v>28</v>
      </c>
      <c r="B1" s="73"/>
      <c r="C1" s="73"/>
      <c r="D1" s="73"/>
      <c r="E1" s="73"/>
      <c r="F1" s="73"/>
      <c r="G1" s="73"/>
      <c r="H1" s="73"/>
    </row>
    <row r="2" spans="1:8" ht="22.5" customHeight="1">
      <c r="B2" s="69"/>
      <c r="C2" s="69"/>
      <c r="D2" s="69"/>
      <c r="E2" s="69"/>
      <c r="F2" s="69"/>
      <c r="G2" s="69"/>
      <c r="H2" s="69"/>
    </row>
    <row r="3" spans="1:8" ht="26.25" customHeight="1">
      <c r="B3" s="74" t="s">
        <v>10</v>
      </c>
      <c r="C3" s="26" t="s">
        <v>11</v>
      </c>
      <c r="D3" s="26"/>
    </row>
    <row r="4" spans="1:8" ht="26.25" customHeight="1">
      <c r="B4" s="74"/>
      <c r="C4" s="72">
        <v>1</v>
      </c>
      <c r="D4" s="27" t="s">
        <v>82</v>
      </c>
      <c r="E4" s="28" t="s">
        <v>12</v>
      </c>
      <c r="G4" s="67" t="s">
        <v>23</v>
      </c>
      <c r="H4" s="20" t="s">
        <v>42</v>
      </c>
    </row>
    <row r="5" spans="1:8" ht="26.25" customHeight="1">
      <c r="B5" s="74"/>
      <c r="C5" s="72">
        <v>2</v>
      </c>
      <c r="D5" s="29" t="s">
        <v>83</v>
      </c>
      <c r="H5" s="20" t="s">
        <v>25</v>
      </c>
    </row>
    <row r="6" spans="1:8" ht="26.25" customHeight="1">
      <c r="B6" s="74"/>
      <c r="C6" s="72">
        <v>3</v>
      </c>
      <c r="D6" s="29" t="s">
        <v>84</v>
      </c>
    </row>
    <row r="7" spans="1:8" ht="26.25" customHeight="1">
      <c r="B7" s="74"/>
      <c r="C7" s="72">
        <v>4</v>
      </c>
      <c r="D7" s="29" t="s">
        <v>85</v>
      </c>
    </row>
    <row r="8" spans="1:8" ht="26.25" customHeight="1">
      <c r="B8" s="74"/>
      <c r="C8" s="72">
        <v>5</v>
      </c>
      <c r="D8" s="26" t="s">
        <v>41</v>
      </c>
    </row>
    <row r="9" spans="1:8" ht="26.25" customHeight="1">
      <c r="B9" s="74"/>
      <c r="C9" s="72">
        <v>6</v>
      </c>
      <c r="D9" s="26" t="s">
        <v>40</v>
      </c>
    </row>
    <row r="10" spans="1:8" ht="26.25" customHeight="1">
      <c r="B10" s="74"/>
      <c r="C10" s="72">
        <v>7</v>
      </c>
      <c r="D10" s="30" t="s">
        <v>39</v>
      </c>
      <c r="E10" s="75" t="s">
        <v>13</v>
      </c>
    </row>
    <row r="11" spans="1:8" ht="26.25" customHeight="1">
      <c r="B11" s="74"/>
      <c r="C11" s="72">
        <v>8</v>
      </c>
      <c r="D11" s="30" t="s">
        <v>24</v>
      </c>
      <c r="E11" s="75"/>
    </row>
    <row r="12" spans="1:8" ht="26.25" customHeight="1"/>
    <row r="13" spans="1:8" ht="26.25" customHeight="1">
      <c r="B13" s="74" t="s">
        <v>14</v>
      </c>
      <c r="C13" s="26" t="s">
        <v>11</v>
      </c>
      <c r="D13" s="26" t="s">
        <v>15</v>
      </c>
      <c r="E13" s="26" t="s">
        <v>16</v>
      </c>
    </row>
    <row r="14" spans="1:8" ht="26.25" customHeight="1">
      <c r="B14" s="74"/>
      <c r="C14" s="72">
        <v>1</v>
      </c>
      <c r="D14" s="27" t="s">
        <v>52</v>
      </c>
      <c r="E14" s="31" t="s">
        <v>70</v>
      </c>
      <c r="F14" s="28" t="s">
        <v>17</v>
      </c>
    </row>
    <row r="15" spans="1:8" ht="26.25" customHeight="1">
      <c r="B15" s="74"/>
      <c r="C15" s="72">
        <v>2</v>
      </c>
      <c r="D15" s="29" t="s">
        <v>53</v>
      </c>
      <c r="E15" s="26" t="s">
        <v>71</v>
      </c>
    </row>
    <row r="16" spans="1:8" ht="26.25" customHeight="1">
      <c r="B16" s="74"/>
      <c r="C16" s="72">
        <v>3</v>
      </c>
      <c r="D16" s="29" t="s">
        <v>54</v>
      </c>
      <c r="E16" s="26" t="s">
        <v>72</v>
      </c>
    </row>
    <row r="17" spans="2:8" ht="26.25" customHeight="1">
      <c r="B17" s="74"/>
      <c r="C17" s="72">
        <v>4</v>
      </c>
      <c r="D17" s="29" t="s">
        <v>55</v>
      </c>
      <c r="E17" s="26" t="s">
        <v>73</v>
      </c>
    </row>
    <row r="18" spans="2:8" ht="26.25" customHeight="1">
      <c r="B18" s="74"/>
      <c r="C18" s="72">
        <v>5</v>
      </c>
      <c r="D18" s="29" t="s">
        <v>56</v>
      </c>
      <c r="E18" s="26" t="s">
        <v>74</v>
      </c>
    </row>
    <row r="19" spans="2:8" ht="26.25" customHeight="1">
      <c r="B19" s="74"/>
      <c r="C19" s="72">
        <v>6</v>
      </c>
      <c r="D19" s="30" t="s">
        <v>57</v>
      </c>
      <c r="E19" s="36" t="s">
        <v>75</v>
      </c>
      <c r="F19" s="76" t="s">
        <v>59</v>
      </c>
      <c r="G19" s="77"/>
    </row>
    <row r="20" spans="2:8" ht="26.25" customHeight="1">
      <c r="B20" s="74"/>
      <c r="C20" s="72">
        <v>7</v>
      </c>
      <c r="D20" s="30" t="s">
        <v>60</v>
      </c>
      <c r="E20" s="32" t="s">
        <v>77</v>
      </c>
      <c r="F20" s="75" t="s">
        <v>18</v>
      </c>
    </row>
    <row r="21" spans="2:8" ht="26.25" customHeight="1">
      <c r="B21" s="74"/>
      <c r="C21" s="72">
        <v>8</v>
      </c>
      <c r="D21" s="30" t="s">
        <v>61</v>
      </c>
      <c r="E21" s="32" t="s">
        <v>76</v>
      </c>
      <c r="F21" s="75"/>
    </row>
    <row r="22" spans="2:8" ht="26.25" customHeight="1"/>
    <row r="23" spans="2:8" ht="26.25" customHeight="1">
      <c r="B23" s="74" t="s">
        <v>19</v>
      </c>
      <c r="C23" s="26" t="s">
        <v>11</v>
      </c>
      <c r="D23" s="26" t="s">
        <v>15</v>
      </c>
      <c r="E23" s="26" t="s">
        <v>16</v>
      </c>
      <c r="F23" s="26" t="s">
        <v>20</v>
      </c>
      <c r="G23" s="26" t="s">
        <v>21</v>
      </c>
    </row>
    <row r="24" spans="2:8" ht="26.25" customHeight="1">
      <c r="B24" s="74"/>
      <c r="C24" s="72">
        <v>1</v>
      </c>
      <c r="D24" s="27" t="s">
        <v>62</v>
      </c>
      <c r="E24" s="31" t="s">
        <v>78</v>
      </c>
      <c r="F24" s="31" t="s">
        <v>95</v>
      </c>
      <c r="G24" s="31" t="s">
        <v>80</v>
      </c>
      <c r="H24" s="28" t="s">
        <v>22</v>
      </c>
    </row>
    <row r="25" spans="2:8" ht="26.25" customHeight="1">
      <c r="B25" s="74"/>
      <c r="C25" s="72">
        <v>2</v>
      </c>
      <c r="D25" s="71" t="s">
        <v>63</v>
      </c>
      <c r="E25" s="31" t="s">
        <v>79</v>
      </c>
      <c r="F25" s="70" t="s">
        <v>96</v>
      </c>
      <c r="G25" s="70" t="s">
        <v>81</v>
      </c>
      <c r="H25" s="20" t="s">
        <v>58</v>
      </c>
    </row>
    <row r="26" spans="2:8" ht="26.25" customHeight="1">
      <c r="B26" s="74"/>
      <c r="C26" s="72">
        <v>3</v>
      </c>
      <c r="D26" s="29" t="s">
        <v>64</v>
      </c>
      <c r="E26" s="26" t="s">
        <v>104</v>
      </c>
      <c r="F26" s="26" t="s">
        <v>97</v>
      </c>
      <c r="G26" s="26" t="s">
        <v>118</v>
      </c>
    </row>
    <row r="27" spans="2:8" ht="26.25" customHeight="1">
      <c r="B27" s="74"/>
      <c r="C27" s="72">
        <v>4</v>
      </c>
      <c r="D27" s="29" t="s">
        <v>65</v>
      </c>
      <c r="E27" s="26" t="s">
        <v>105</v>
      </c>
      <c r="F27" s="26" t="s">
        <v>98</v>
      </c>
      <c r="G27" s="26" t="s">
        <v>119</v>
      </c>
    </row>
    <row r="28" spans="2:8" ht="26.25" customHeight="1">
      <c r="B28" s="74"/>
      <c r="C28" s="72">
        <v>5</v>
      </c>
      <c r="D28" s="29" t="s">
        <v>66</v>
      </c>
      <c r="E28" s="26" t="s">
        <v>106</v>
      </c>
      <c r="F28" s="26" t="s">
        <v>99</v>
      </c>
      <c r="G28" s="26" t="s">
        <v>120</v>
      </c>
    </row>
    <row r="29" spans="2:8" ht="26.25" customHeight="1">
      <c r="B29" s="74"/>
      <c r="C29" s="72">
        <v>6</v>
      </c>
      <c r="D29" s="29" t="s">
        <v>67</v>
      </c>
      <c r="E29" s="26" t="s">
        <v>107</v>
      </c>
      <c r="F29" s="26" t="s">
        <v>100</v>
      </c>
      <c r="G29" s="26" t="s">
        <v>121</v>
      </c>
    </row>
    <row r="30" spans="2:8" ht="26.25" customHeight="1">
      <c r="B30" s="74"/>
      <c r="C30" s="72">
        <v>7</v>
      </c>
      <c r="D30" s="29" t="s">
        <v>69</v>
      </c>
      <c r="E30" s="26" t="s">
        <v>108</v>
      </c>
      <c r="F30" s="26" t="s">
        <v>101</v>
      </c>
      <c r="G30" s="26" t="s">
        <v>122</v>
      </c>
    </row>
    <row r="31" spans="2:8" ht="26.25" customHeight="1">
      <c r="B31" s="74"/>
      <c r="C31" s="72">
        <v>8</v>
      </c>
      <c r="D31" s="29" t="s">
        <v>68</v>
      </c>
      <c r="E31" s="26" t="s">
        <v>109</v>
      </c>
      <c r="F31" s="26" t="s">
        <v>102</v>
      </c>
      <c r="G31" s="60"/>
    </row>
  </sheetData>
  <mergeCells count="7">
    <mergeCell ref="A1:H1"/>
    <mergeCell ref="B23:B31"/>
    <mergeCell ref="B3:B11"/>
    <mergeCell ref="E10:E11"/>
    <mergeCell ref="B13:B21"/>
    <mergeCell ref="F20:F21"/>
    <mergeCell ref="F19:G1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zoomScaleNormal="100" workbookViewId="0">
      <selection activeCell="AT6" sqref="AT6"/>
    </sheetView>
  </sheetViews>
  <sheetFormatPr defaultColWidth="3.75" defaultRowHeight="13.5"/>
  <cols>
    <col min="1" max="2" width="3.875" style="20" customWidth="1"/>
    <col min="3" max="34" width="2.25" style="20" customWidth="1"/>
    <col min="35" max="38" width="2.75" style="20" customWidth="1"/>
    <col min="39" max="40" width="2.375" style="20" customWidth="1"/>
    <col min="41" max="16384" width="3.75" style="20"/>
  </cols>
  <sheetData>
    <row r="1" spans="1:40" ht="42.75" thickBot="1">
      <c r="A1" s="101" t="s">
        <v>134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13.5" customHeight="1">
      <c r="A2" s="18"/>
      <c r="B2" s="19" t="s">
        <v>0</v>
      </c>
      <c r="C2" s="103" t="str">
        <f>A4</f>
        <v>敦賀</v>
      </c>
      <c r="D2" s="104"/>
      <c r="E2" s="104"/>
      <c r="F2" s="105"/>
      <c r="G2" s="103" t="str">
        <f>A6</f>
        <v>小浜</v>
      </c>
      <c r="H2" s="104"/>
      <c r="I2" s="104"/>
      <c r="J2" s="104"/>
      <c r="K2" s="103" t="str">
        <f>A8</f>
        <v>三国中</v>
      </c>
      <c r="L2" s="104"/>
      <c r="M2" s="104"/>
      <c r="N2" s="104"/>
      <c r="O2" s="103" t="str">
        <f>A10</f>
        <v>丸岡</v>
      </c>
      <c r="P2" s="104"/>
      <c r="Q2" s="104"/>
      <c r="R2" s="104"/>
      <c r="S2" s="103" t="str">
        <f>A12</f>
        <v>福井中</v>
      </c>
      <c r="T2" s="104"/>
      <c r="U2" s="104"/>
      <c r="V2" s="104"/>
      <c r="W2" s="103" t="str">
        <f>A14</f>
        <v>芦原中</v>
      </c>
      <c r="X2" s="104"/>
      <c r="Y2" s="104"/>
      <c r="Z2" s="104"/>
      <c r="AA2" s="103" t="str">
        <f>A16</f>
        <v>サウル</v>
      </c>
      <c r="AB2" s="104"/>
      <c r="AC2" s="104"/>
      <c r="AD2" s="104"/>
      <c r="AE2" s="103" t="str">
        <f>A18</f>
        <v>テクノ</v>
      </c>
      <c r="AF2" s="104"/>
      <c r="AG2" s="104"/>
      <c r="AH2" s="109"/>
      <c r="AI2" s="111" t="s">
        <v>1</v>
      </c>
      <c r="AJ2" s="113" t="s">
        <v>2</v>
      </c>
      <c r="AK2" s="113" t="s">
        <v>3</v>
      </c>
      <c r="AL2" s="113" t="s">
        <v>4</v>
      </c>
      <c r="AM2" s="115" t="s">
        <v>5</v>
      </c>
      <c r="AN2" s="117" t="s">
        <v>30</v>
      </c>
    </row>
    <row r="3" spans="1:40" ht="13.5" customHeight="1">
      <c r="A3" s="21" t="s">
        <v>6</v>
      </c>
      <c r="B3" s="22"/>
      <c r="C3" s="106"/>
      <c r="D3" s="107"/>
      <c r="E3" s="107"/>
      <c r="F3" s="108"/>
      <c r="G3" s="106"/>
      <c r="H3" s="107"/>
      <c r="I3" s="107"/>
      <c r="J3" s="107"/>
      <c r="K3" s="106"/>
      <c r="L3" s="107"/>
      <c r="M3" s="107"/>
      <c r="N3" s="107"/>
      <c r="O3" s="106"/>
      <c r="P3" s="107"/>
      <c r="Q3" s="107"/>
      <c r="R3" s="107"/>
      <c r="S3" s="106"/>
      <c r="T3" s="107"/>
      <c r="U3" s="107"/>
      <c r="V3" s="107"/>
      <c r="W3" s="106"/>
      <c r="X3" s="107"/>
      <c r="Y3" s="107"/>
      <c r="Z3" s="107"/>
      <c r="AA3" s="106"/>
      <c r="AB3" s="107"/>
      <c r="AC3" s="107"/>
      <c r="AD3" s="107"/>
      <c r="AE3" s="106"/>
      <c r="AF3" s="107"/>
      <c r="AG3" s="107"/>
      <c r="AH3" s="110"/>
      <c r="AI3" s="112"/>
      <c r="AJ3" s="114"/>
      <c r="AK3" s="114"/>
      <c r="AL3" s="114"/>
      <c r="AM3" s="116"/>
      <c r="AN3" s="118"/>
    </row>
    <row r="4" spans="1:40" ht="17.25" customHeight="1">
      <c r="A4" s="80" t="s">
        <v>135</v>
      </c>
      <c r="B4" s="81"/>
      <c r="C4" s="1"/>
      <c r="D4" s="2"/>
      <c r="E4" s="2"/>
      <c r="F4" s="3"/>
      <c r="G4" s="1" t="str">
        <f t="shared" ref="G4:G19" si="0">IF(H4="","",IF(H4=J4,"△",IF(H4&gt;J4,"○","●")))</f>
        <v>○</v>
      </c>
      <c r="H4" s="2">
        <v>4</v>
      </c>
      <c r="I4" s="2" t="s">
        <v>38</v>
      </c>
      <c r="J4" s="3">
        <v>0</v>
      </c>
      <c r="K4" s="1" t="s">
        <v>136</v>
      </c>
      <c r="L4" s="2">
        <v>8</v>
      </c>
      <c r="M4" s="2" t="s">
        <v>38</v>
      </c>
      <c r="N4" s="3">
        <v>0</v>
      </c>
      <c r="O4" s="1" t="s">
        <v>136</v>
      </c>
      <c r="P4" s="2">
        <v>3</v>
      </c>
      <c r="Q4" s="2" t="s">
        <v>38</v>
      </c>
      <c r="R4" s="3">
        <v>0</v>
      </c>
      <c r="S4" s="1" t="str">
        <f t="shared" ref="S4:S19" si="1">IF(T4="","",IF(T4=V4,"△",IF(T4&gt;V4,"○","●")))</f>
        <v>○</v>
      </c>
      <c r="T4" s="2">
        <v>4</v>
      </c>
      <c r="U4" s="2" t="s">
        <v>38</v>
      </c>
      <c r="V4" s="3">
        <v>2</v>
      </c>
      <c r="W4" s="1" t="str">
        <f t="shared" ref="W4:W19" si="2">IF(X4="","",IF(X4=Z4,"△",IF(X4&gt;Z4,"○","●")))</f>
        <v>●</v>
      </c>
      <c r="X4" s="2">
        <v>1</v>
      </c>
      <c r="Y4" s="2" t="s">
        <v>38</v>
      </c>
      <c r="Z4" s="3">
        <v>2</v>
      </c>
      <c r="AA4" s="1" t="s">
        <v>136</v>
      </c>
      <c r="AB4" s="2">
        <v>5</v>
      </c>
      <c r="AC4" s="2" t="s">
        <v>38</v>
      </c>
      <c r="AD4" s="3">
        <v>3</v>
      </c>
      <c r="AE4" s="1" t="str">
        <f t="shared" ref="AE4:AE19" si="3">IF(AF4="","",IF(AF4=AH4,"△",IF(AF4&gt;AH4,"○","●")))</f>
        <v>△</v>
      </c>
      <c r="AF4" s="2">
        <v>2</v>
      </c>
      <c r="AG4" s="2" t="s">
        <v>38</v>
      </c>
      <c r="AH4" s="4">
        <v>2</v>
      </c>
      <c r="AI4" s="84">
        <f>COUNTIF(C4:AH5,"○")*3+COUNTIF(C4:AH5,"△")</f>
        <v>29</v>
      </c>
      <c r="AJ4" s="86">
        <f>D4+H4+L4+P4+T4+X4+AB4+AF4+D5+H5+L5+P5+T5+X5+AB5+AF5</f>
        <v>48</v>
      </c>
      <c r="AK4" s="88">
        <f>-(F4+J4+N4+R4+V4+Z4+AD4+AH4+F5+J5+N5+R5+V5+Z5+AD5+AH5)</f>
        <v>-19</v>
      </c>
      <c r="AL4" s="88">
        <f>AJ4+AK4</f>
        <v>29</v>
      </c>
      <c r="AM4" s="90">
        <f>RANK(AI4,$AI$4:$AI$19,0)</f>
        <v>2</v>
      </c>
      <c r="AN4" s="78">
        <v>2</v>
      </c>
    </row>
    <row r="5" spans="1:40" ht="17.25" customHeight="1">
      <c r="A5" s="93"/>
      <c r="B5" s="94"/>
      <c r="C5" s="5"/>
      <c r="D5" s="6"/>
      <c r="E5" s="7"/>
      <c r="F5" s="8"/>
      <c r="G5" s="9" t="str">
        <f t="shared" si="0"/>
        <v>○</v>
      </c>
      <c r="H5" s="6">
        <v>4</v>
      </c>
      <c r="I5" s="7" t="s">
        <v>38</v>
      </c>
      <c r="J5" s="8">
        <v>0</v>
      </c>
      <c r="K5" s="9" t="str">
        <f t="shared" ref="K5:K19" si="4">IF(L5="","",IF(L5=N5,"△",IF(L5&gt;N5,"○","●")))</f>
        <v>○</v>
      </c>
      <c r="L5" s="6">
        <v>4</v>
      </c>
      <c r="M5" s="7" t="s">
        <v>38</v>
      </c>
      <c r="N5" s="8">
        <v>0</v>
      </c>
      <c r="O5" s="9" t="str">
        <f t="shared" ref="O5:O19" si="5">IF(P5="","",IF(P5=R5,"△",IF(P5&gt;R5,"○","●")))</f>
        <v>△</v>
      </c>
      <c r="P5" s="6">
        <v>1</v>
      </c>
      <c r="Q5" s="7" t="s">
        <v>38</v>
      </c>
      <c r="R5" s="8">
        <v>1</v>
      </c>
      <c r="S5" s="9" t="str">
        <f t="shared" si="1"/>
        <v>○</v>
      </c>
      <c r="T5" s="6">
        <v>3</v>
      </c>
      <c r="U5" s="7" t="s">
        <v>38</v>
      </c>
      <c r="V5" s="8">
        <v>1</v>
      </c>
      <c r="W5" s="9" t="str">
        <f t="shared" si="2"/>
        <v>●</v>
      </c>
      <c r="X5" s="6">
        <v>2</v>
      </c>
      <c r="Y5" s="7" t="s">
        <v>38</v>
      </c>
      <c r="Z5" s="8">
        <v>6</v>
      </c>
      <c r="AA5" s="9" t="str">
        <f t="shared" ref="AA5:AA19" si="6">IF(AB5="","",IF(AB5=AD5,"△",IF(AB5&gt;AD5,"○","●")))</f>
        <v>●</v>
      </c>
      <c r="AB5" s="6">
        <v>0</v>
      </c>
      <c r="AC5" s="7" t="s">
        <v>38</v>
      </c>
      <c r="AD5" s="8">
        <v>1</v>
      </c>
      <c r="AE5" s="9" t="str">
        <f t="shared" si="3"/>
        <v>○</v>
      </c>
      <c r="AF5" s="6">
        <v>7</v>
      </c>
      <c r="AG5" s="7" t="s">
        <v>38</v>
      </c>
      <c r="AH5" s="10">
        <v>1</v>
      </c>
      <c r="AI5" s="95"/>
      <c r="AJ5" s="96"/>
      <c r="AK5" s="97"/>
      <c r="AL5" s="97"/>
      <c r="AM5" s="98"/>
      <c r="AN5" s="79"/>
    </row>
    <row r="6" spans="1:40" ht="17.25" customHeight="1">
      <c r="A6" s="80" t="s">
        <v>137</v>
      </c>
      <c r="B6" s="81"/>
      <c r="C6" s="1" t="str">
        <f t="shared" ref="C6:C19" si="7">IF(D6="","",IF(D6=F6,"△",IF(D6&gt;F6,"○","●")))</f>
        <v>●</v>
      </c>
      <c r="D6" s="2">
        <v>0</v>
      </c>
      <c r="E6" s="2" t="s">
        <v>38</v>
      </c>
      <c r="F6" s="3">
        <v>4</v>
      </c>
      <c r="G6" s="1" t="str">
        <f t="shared" si="0"/>
        <v/>
      </c>
      <c r="H6" s="2"/>
      <c r="I6" s="2"/>
      <c r="J6" s="3"/>
      <c r="K6" s="1" t="str">
        <f t="shared" si="4"/>
        <v>○</v>
      </c>
      <c r="L6" s="2">
        <v>4</v>
      </c>
      <c r="M6" s="2" t="s">
        <v>38</v>
      </c>
      <c r="N6" s="3">
        <v>1</v>
      </c>
      <c r="O6" s="1" t="str">
        <f t="shared" si="5"/>
        <v>●</v>
      </c>
      <c r="P6" s="2">
        <v>0</v>
      </c>
      <c r="Q6" s="2" t="s">
        <v>38</v>
      </c>
      <c r="R6" s="3">
        <v>5</v>
      </c>
      <c r="S6" s="1" t="str">
        <f t="shared" si="1"/>
        <v>○</v>
      </c>
      <c r="T6" s="2">
        <v>1</v>
      </c>
      <c r="U6" s="2" t="s">
        <v>38</v>
      </c>
      <c r="V6" s="3">
        <v>0</v>
      </c>
      <c r="W6" s="1" t="s">
        <v>112</v>
      </c>
      <c r="X6" s="2">
        <v>2</v>
      </c>
      <c r="Y6" s="2" t="s">
        <v>38</v>
      </c>
      <c r="Z6" s="3">
        <v>3</v>
      </c>
      <c r="AA6" s="1" t="s">
        <v>112</v>
      </c>
      <c r="AB6" s="2">
        <v>1</v>
      </c>
      <c r="AC6" s="2" t="s">
        <v>38</v>
      </c>
      <c r="AD6" s="3">
        <v>6</v>
      </c>
      <c r="AE6" s="1" t="s">
        <v>112</v>
      </c>
      <c r="AF6" s="2">
        <v>2</v>
      </c>
      <c r="AG6" s="2" t="s">
        <v>38</v>
      </c>
      <c r="AH6" s="4">
        <v>3</v>
      </c>
      <c r="AI6" s="84">
        <f>COUNTIF(C6:AH7,"○")*3+COUNTIF(C6:AH7,"△")</f>
        <v>13</v>
      </c>
      <c r="AJ6" s="86">
        <f>D6+H6+L6+P6+T6+X6+AB6+AF6+D7+H7+L7+P7+T7+X7+AB7+AF7</f>
        <v>15</v>
      </c>
      <c r="AK6" s="88">
        <f>-(F6+J6+N6+R6+V6+Z6+AD6+AH6+F7+J7+N7+R7+V7+Z7+AD7+AH7)</f>
        <v>-41</v>
      </c>
      <c r="AL6" s="88">
        <f>AJ6+AK6</f>
        <v>-26</v>
      </c>
      <c r="AM6" s="90">
        <f>RANK(AI6,$AI$4:$AI$19,0)</f>
        <v>7</v>
      </c>
      <c r="AN6" s="78">
        <v>7</v>
      </c>
    </row>
    <row r="7" spans="1:40" ht="17.25" customHeight="1">
      <c r="A7" s="99"/>
      <c r="B7" s="100"/>
      <c r="C7" s="9" t="str">
        <f t="shared" si="7"/>
        <v>●</v>
      </c>
      <c r="D7" s="6">
        <v>0</v>
      </c>
      <c r="E7" s="7" t="s">
        <v>38</v>
      </c>
      <c r="F7" s="8">
        <v>4</v>
      </c>
      <c r="G7" s="9" t="str">
        <f t="shared" si="0"/>
        <v/>
      </c>
      <c r="H7" s="6"/>
      <c r="I7" s="7"/>
      <c r="J7" s="8"/>
      <c r="K7" s="9" t="str">
        <f t="shared" si="4"/>
        <v>○</v>
      </c>
      <c r="L7" s="6">
        <v>1</v>
      </c>
      <c r="M7" s="7" t="s">
        <v>38</v>
      </c>
      <c r="N7" s="8">
        <v>0</v>
      </c>
      <c r="O7" s="9" t="s">
        <v>138</v>
      </c>
      <c r="P7" s="6">
        <v>0</v>
      </c>
      <c r="Q7" s="7" t="s">
        <v>38</v>
      </c>
      <c r="R7" s="8">
        <v>4</v>
      </c>
      <c r="S7" s="9" t="str">
        <f t="shared" si="1"/>
        <v>●</v>
      </c>
      <c r="T7" s="6">
        <v>0</v>
      </c>
      <c r="U7" s="7" t="s">
        <v>38</v>
      </c>
      <c r="V7" s="8">
        <v>5</v>
      </c>
      <c r="W7" s="9" t="str">
        <f t="shared" si="2"/>
        <v>●</v>
      </c>
      <c r="X7" s="6">
        <v>1</v>
      </c>
      <c r="Y7" s="7" t="s">
        <v>38</v>
      </c>
      <c r="Z7" s="8">
        <v>6</v>
      </c>
      <c r="AA7" s="9" t="str">
        <f t="shared" si="6"/>
        <v>○</v>
      </c>
      <c r="AB7" s="6">
        <v>3</v>
      </c>
      <c r="AC7" s="7" t="s">
        <v>38</v>
      </c>
      <c r="AD7" s="8">
        <v>0</v>
      </c>
      <c r="AE7" s="9" t="str">
        <f t="shared" si="3"/>
        <v>△</v>
      </c>
      <c r="AF7" s="6">
        <v>0</v>
      </c>
      <c r="AG7" s="7" t="s">
        <v>38</v>
      </c>
      <c r="AH7" s="10">
        <v>0</v>
      </c>
      <c r="AI7" s="95"/>
      <c r="AJ7" s="96"/>
      <c r="AK7" s="97"/>
      <c r="AL7" s="97"/>
      <c r="AM7" s="98"/>
      <c r="AN7" s="79"/>
    </row>
    <row r="8" spans="1:40" ht="17.25" customHeight="1">
      <c r="A8" s="93" t="s">
        <v>139</v>
      </c>
      <c r="B8" s="94"/>
      <c r="C8" s="1" t="s">
        <v>112</v>
      </c>
      <c r="D8" s="2">
        <v>0</v>
      </c>
      <c r="E8" s="2" t="s">
        <v>38</v>
      </c>
      <c r="F8" s="3">
        <v>8</v>
      </c>
      <c r="G8" s="1" t="str">
        <f t="shared" si="0"/>
        <v>●</v>
      </c>
      <c r="H8" s="2">
        <v>1</v>
      </c>
      <c r="I8" s="2" t="s">
        <v>38</v>
      </c>
      <c r="J8" s="3">
        <v>4</v>
      </c>
      <c r="K8" s="1" t="str">
        <f t="shared" si="4"/>
        <v/>
      </c>
      <c r="L8" s="2"/>
      <c r="M8" s="2"/>
      <c r="N8" s="3"/>
      <c r="O8" s="1" t="str">
        <f t="shared" si="5"/>
        <v>●</v>
      </c>
      <c r="P8" s="2">
        <v>0</v>
      </c>
      <c r="Q8" s="2" t="s">
        <v>38</v>
      </c>
      <c r="R8" s="3">
        <v>7</v>
      </c>
      <c r="S8" s="1" t="s">
        <v>112</v>
      </c>
      <c r="T8" s="2">
        <v>1</v>
      </c>
      <c r="U8" s="2" t="s">
        <v>38</v>
      </c>
      <c r="V8" s="3">
        <v>5</v>
      </c>
      <c r="W8" s="1" t="str">
        <f t="shared" si="2"/>
        <v>●</v>
      </c>
      <c r="X8" s="2">
        <v>1</v>
      </c>
      <c r="Y8" s="2" t="s">
        <v>38</v>
      </c>
      <c r="Z8" s="3">
        <v>9</v>
      </c>
      <c r="AA8" s="1" t="str">
        <f t="shared" si="6"/>
        <v>●</v>
      </c>
      <c r="AB8" s="2">
        <v>1</v>
      </c>
      <c r="AC8" s="2" t="s">
        <v>38</v>
      </c>
      <c r="AD8" s="3">
        <v>7</v>
      </c>
      <c r="AE8" s="1" t="str">
        <f t="shared" si="3"/>
        <v>●</v>
      </c>
      <c r="AF8" s="2">
        <v>1</v>
      </c>
      <c r="AG8" s="2" t="s">
        <v>38</v>
      </c>
      <c r="AH8" s="4">
        <v>3</v>
      </c>
      <c r="AI8" s="84">
        <f>COUNTIF(C8:AH9,"○")*3+COUNTIF(C8:AH9,"△")</f>
        <v>1</v>
      </c>
      <c r="AJ8" s="86">
        <f>D8+H8+L8+P8+T8+X8+AB8+AF8+D9+H9+L9+P9+T9+X9+AB9+AF9</f>
        <v>13</v>
      </c>
      <c r="AK8" s="88">
        <f>-(F8+J8+N8+R8+V8+Z8+AD8+AH8+F9+J9+N9+R9+V9+Z9+AD9+AH9)</f>
        <v>-71</v>
      </c>
      <c r="AL8" s="88">
        <f>AJ8+AK8</f>
        <v>-58</v>
      </c>
      <c r="AM8" s="90">
        <f>RANK(AI8,$AI$4:$AI$19,0)</f>
        <v>8</v>
      </c>
      <c r="AN8" s="78">
        <v>8</v>
      </c>
    </row>
    <row r="9" spans="1:40" ht="17.25" customHeight="1">
      <c r="A9" s="93"/>
      <c r="B9" s="94"/>
      <c r="C9" s="9" t="str">
        <f t="shared" si="7"/>
        <v>●</v>
      </c>
      <c r="D9" s="6">
        <v>0</v>
      </c>
      <c r="E9" s="7" t="s">
        <v>38</v>
      </c>
      <c r="F9" s="8">
        <v>4</v>
      </c>
      <c r="G9" s="9" t="str">
        <f t="shared" si="0"/>
        <v>●</v>
      </c>
      <c r="H9" s="6">
        <v>0</v>
      </c>
      <c r="I9" s="7" t="s">
        <v>38</v>
      </c>
      <c r="J9" s="8">
        <v>1</v>
      </c>
      <c r="K9" s="9" t="str">
        <f t="shared" si="4"/>
        <v/>
      </c>
      <c r="L9" s="6"/>
      <c r="M9" s="7"/>
      <c r="N9" s="8"/>
      <c r="O9" s="9" t="str">
        <f t="shared" si="5"/>
        <v>●</v>
      </c>
      <c r="P9" s="6">
        <v>1</v>
      </c>
      <c r="Q9" s="7" t="s">
        <v>38</v>
      </c>
      <c r="R9" s="8">
        <v>6</v>
      </c>
      <c r="S9" s="9" t="str">
        <f t="shared" si="1"/>
        <v>△</v>
      </c>
      <c r="T9" s="6">
        <v>4</v>
      </c>
      <c r="U9" s="7" t="s">
        <v>38</v>
      </c>
      <c r="V9" s="8">
        <v>4</v>
      </c>
      <c r="W9" s="9" t="str">
        <f t="shared" si="2"/>
        <v>●</v>
      </c>
      <c r="X9" s="6">
        <v>0</v>
      </c>
      <c r="Y9" s="7" t="s">
        <v>38</v>
      </c>
      <c r="Z9" s="8">
        <v>3</v>
      </c>
      <c r="AA9" s="9" t="str">
        <f t="shared" si="6"/>
        <v>●</v>
      </c>
      <c r="AB9" s="6">
        <v>2</v>
      </c>
      <c r="AC9" s="7" t="s">
        <v>38</v>
      </c>
      <c r="AD9" s="8">
        <v>3</v>
      </c>
      <c r="AE9" s="9" t="str">
        <f t="shared" si="3"/>
        <v>●</v>
      </c>
      <c r="AF9" s="6">
        <v>1</v>
      </c>
      <c r="AG9" s="7" t="s">
        <v>38</v>
      </c>
      <c r="AH9" s="10">
        <v>7</v>
      </c>
      <c r="AI9" s="95"/>
      <c r="AJ9" s="96"/>
      <c r="AK9" s="97"/>
      <c r="AL9" s="97"/>
      <c r="AM9" s="98"/>
      <c r="AN9" s="79"/>
    </row>
    <row r="10" spans="1:40" ht="17.25" customHeight="1">
      <c r="A10" s="80" t="s">
        <v>140</v>
      </c>
      <c r="B10" s="81"/>
      <c r="C10" s="1" t="s">
        <v>112</v>
      </c>
      <c r="D10" s="2">
        <v>0</v>
      </c>
      <c r="E10" s="2" t="s">
        <v>38</v>
      </c>
      <c r="F10" s="3">
        <v>3</v>
      </c>
      <c r="G10" s="1" t="str">
        <f t="shared" si="0"/>
        <v>○</v>
      </c>
      <c r="H10" s="2">
        <v>5</v>
      </c>
      <c r="I10" s="2" t="s">
        <v>38</v>
      </c>
      <c r="J10" s="3">
        <v>0</v>
      </c>
      <c r="K10" s="1" t="str">
        <f t="shared" si="4"/>
        <v>○</v>
      </c>
      <c r="L10" s="2">
        <v>7</v>
      </c>
      <c r="M10" s="2" t="s">
        <v>38</v>
      </c>
      <c r="N10" s="3">
        <v>0</v>
      </c>
      <c r="O10" s="1" t="str">
        <f t="shared" si="5"/>
        <v/>
      </c>
      <c r="P10" s="2"/>
      <c r="Q10" s="2"/>
      <c r="R10" s="3"/>
      <c r="S10" s="1" t="str">
        <f t="shared" si="1"/>
        <v>△</v>
      </c>
      <c r="T10" s="2">
        <v>0</v>
      </c>
      <c r="U10" s="2" t="s">
        <v>38</v>
      </c>
      <c r="V10" s="3">
        <v>0</v>
      </c>
      <c r="W10" s="1" t="s">
        <v>136</v>
      </c>
      <c r="X10" s="2">
        <v>3</v>
      </c>
      <c r="Y10" s="2" t="s">
        <v>38</v>
      </c>
      <c r="Z10" s="3">
        <v>0</v>
      </c>
      <c r="AA10" s="1" t="str">
        <f t="shared" si="6"/>
        <v>○</v>
      </c>
      <c r="AB10" s="2">
        <v>5</v>
      </c>
      <c r="AC10" s="2" t="s">
        <v>38</v>
      </c>
      <c r="AD10" s="3">
        <v>1</v>
      </c>
      <c r="AE10" s="1" t="str">
        <f t="shared" si="3"/>
        <v>○</v>
      </c>
      <c r="AF10" s="2">
        <v>6</v>
      </c>
      <c r="AG10" s="2" t="s">
        <v>38</v>
      </c>
      <c r="AH10" s="4">
        <v>1</v>
      </c>
      <c r="AI10" s="84">
        <f>COUNTIF(C10:AH11,"○")*3+COUNTIF(C10:AH11,"△")</f>
        <v>35</v>
      </c>
      <c r="AJ10" s="86">
        <f>D10+H10+L10+P10+T10+X10+AB10+AF10+D11+H11+L11+P11+T11+X11+AB11+AF11</f>
        <v>54</v>
      </c>
      <c r="AK10" s="88">
        <f>-(F10+J10+N10+R10+V10+Z10+AD10+AH10+F11+J11+N11+R11+V11+Z11+AD11+AH11)</f>
        <v>-7</v>
      </c>
      <c r="AL10" s="88">
        <f>AJ10+AK10</f>
        <v>47</v>
      </c>
      <c r="AM10" s="90">
        <f>RANK(AI10,$AI$4:$AI$19,0)</f>
        <v>1</v>
      </c>
      <c r="AN10" s="78">
        <v>1</v>
      </c>
    </row>
    <row r="11" spans="1:40" ht="17.25" customHeight="1">
      <c r="A11" s="99"/>
      <c r="B11" s="100"/>
      <c r="C11" s="9" t="str">
        <f t="shared" si="7"/>
        <v>△</v>
      </c>
      <c r="D11" s="6">
        <v>1</v>
      </c>
      <c r="E11" s="7" t="s">
        <v>38</v>
      </c>
      <c r="F11" s="8">
        <v>1</v>
      </c>
      <c r="G11" s="9" t="s">
        <v>141</v>
      </c>
      <c r="H11" s="6">
        <v>4</v>
      </c>
      <c r="I11" s="7" t="s">
        <v>38</v>
      </c>
      <c r="J11" s="8">
        <v>0</v>
      </c>
      <c r="K11" s="9" t="str">
        <f t="shared" si="4"/>
        <v>○</v>
      </c>
      <c r="L11" s="6">
        <v>6</v>
      </c>
      <c r="M11" s="7" t="s">
        <v>38</v>
      </c>
      <c r="N11" s="8">
        <v>1</v>
      </c>
      <c r="O11" s="9" t="str">
        <f t="shared" si="5"/>
        <v/>
      </c>
      <c r="P11" s="6"/>
      <c r="Q11" s="7"/>
      <c r="R11" s="8"/>
      <c r="S11" s="9" t="str">
        <f t="shared" si="1"/>
        <v>○</v>
      </c>
      <c r="T11" s="6">
        <v>6</v>
      </c>
      <c r="U11" s="7" t="s">
        <v>38</v>
      </c>
      <c r="V11" s="8">
        <v>0</v>
      </c>
      <c r="W11" s="9" t="str">
        <f t="shared" si="2"/>
        <v>○</v>
      </c>
      <c r="X11" s="6">
        <v>2</v>
      </c>
      <c r="Y11" s="7" t="s">
        <v>38</v>
      </c>
      <c r="Z11" s="8">
        <v>0</v>
      </c>
      <c r="AA11" s="9" t="str">
        <f t="shared" si="6"/>
        <v>○</v>
      </c>
      <c r="AB11" s="6">
        <v>5</v>
      </c>
      <c r="AC11" s="7" t="s">
        <v>38</v>
      </c>
      <c r="AD11" s="8">
        <v>0</v>
      </c>
      <c r="AE11" s="9" t="str">
        <f t="shared" si="3"/>
        <v>○</v>
      </c>
      <c r="AF11" s="6">
        <v>4</v>
      </c>
      <c r="AG11" s="7" t="s">
        <v>38</v>
      </c>
      <c r="AH11" s="10">
        <v>0</v>
      </c>
      <c r="AI11" s="95"/>
      <c r="AJ11" s="96"/>
      <c r="AK11" s="97"/>
      <c r="AL11" s="97"/>
      <c r="AM11" s="98"/>
      <c r="AN11" s="79"/>
    </row>
    <row r="12" spans="1:40" ht="17.25" customHeight="1">
      <c r="A12" s="93" t="s">
        <v>142</v>
      </c>
      <c r="B12" s="94"/>
      <c r="C12" s="1" t="str">
        <f t="shared" si="7"/>
        <v>●</v>
      </c>
      <c r="D12" s="2">
        <v>2</v>
      </c>
      <c r="E12" s="2" t="s">
        <v>38</v>
      </c>
      <c r="F12" s="3">
        <v>4</v>
      </c>
      <c r="G12" s="1" t="str">
        <f t="shared" si="0"/>
        <v>●</v>
      </c>
      <c r="H12" s="2">
        <v>0</v>
      </c>
      <c r="I12" s="2" t="s">
        <v>38</v>
      </c>
      <c r="J12" s="3">
        <v>1</v>
      </c>
      <c r="K12" s="1" t="s">
        <v>136</v>
      </c>
      <c r="L12" s="2">
        <v>5</v>
      </c>
      <c r="M12" s="2" t="s">
        <v>38</v>
      </c>
      <c r="N12" s="3">
        <v>1</v>
      </c>
      <c r="O12" s="1" t="str">
        <f t="shared" si="5"/>
        <v>△</v>
      </c>
      <c r="P12" s="2">
        <v>0</v>
      </c>
      <c r="Q12" s="2" t="s">
        <v>38</v>
      </c>
      <c r="R12" s="3">
        <v>0</v>
      </c>
      <c r="S12" s="1" t="str">
        <f t="shared" si="1"/>
        <v/>
      </c>
      <c r="T12" s="2"/>
      <c r="U12" s="2"/>
      <c r="V12" s="3"/>
      <c r="W12" s="1" t="str">
        <f t="shared" si="2"/>
        <v>△</v>
      </c>
      <c r="X12" s="2">
        <v>2</v>
      </c>
      <c r="Y12" s="2" t="s">
        <v>38</v>
      </c>
      <c r="Z12" s="3">
        <v>2</v>
      </c>
      <c r="AA12" s="1" t="str">
        <f t="shared" si="6"/>
        <v>○</v>
      </c>
      <c r="AB12" s="2">
        <v>4</v>
      </c>
      <c r="AC12" s="2" t="s">
        <v>38</v>
      </c>
      <c r="AD12" s="3">
        <v>0</v>
      </c>
      <c r="AE12" s="1" t="s">
        <v>136</v>
      </c>
      <c r="AF12" s="2">
        <v>5</v>
      </c>
      <c r="AG12" s="2" t="s">
        <v>38</v>
      </c>
      <c r="AH12" s="4">
        <v>1</v>
      </c>
      <c r="AI12" s="84">
        <f>COUNTIF(C12:AH13,"○")*3+COUNTIF(C12:AH13,"△")</f>
        <v>21</v>
      </c>
      <c r="AJ12" s="86">
        <f>D12+H12+L12+P12+T12+X12+AB12+AF12+D13+H13+L13+P13+T13+X13+AB13+AF13</f>
        <v>37</v>
      </c>
      <c r="AK12" s="88">
        <f>-(F12+J12+N12+R12+V12+Z12+AD12+AH12+F13+J13+N13+R13+V13+Z13+AD13+AH13)</f>
        <v>-31</v>
      </c>
      <c r="AL12" s="88">
        <f>AJ12+AK12</f>
        <v>6</v>
      </c>
      <c r="AM12" s="90">
        <f>RANK(AI12,$AI$4:$AI$19,0)</f>
        <v>4</v>
      </c>
      <c r="AN12" s="78">
        <v>4</v>
      </c>
    </row>
    <row r="13" spans="1:40" ht="17.25" customHeight="1">
      <c r="A13" s="93"/>
      <c r="B13" s="94"/>
      <c r="C13" s="9" t="str">
        <f t="shared" si="7"/>
        <v>●</v>
      </c>
      <c r="D13" s="6">
        <v>1</v>
      </c>
      <c r="E13" s="7" t="s">
        <v>38</v>
      </c>
      <c r="F13" s="8">
        <v>3</v>
      </c>
      <c r="G13" s="9" t="str">
        <f t="shared" si="0"/>
        <v>○</v>
      </c>
      <c r="H13" s="6">
        <v>5</v>
      </c>
      <c r="I13" s="7" t="s">
        <v>38</v>
      </c>
      <c r="J13" s="8">
        <v>0</v>
      </c>
      <c r="K13" s="9" t="str">
        <f t="shared" si="4"/>
        <v>△</v>
      </c>
      <c r="L13" s="6">
        <v>4</v>
      </c>
      <c r="M13" s="7" t="s">
        <v>38</v>
      </c>
      <c r="N13" s="8">
        <v>4</v>
      </c>
      <c r="O13" s="9" t="str">
        <f t="shared" si="5"/>
        <v>●</v>
      </c>
      <c r="P13" s="6">
        <v>0</v>
      </c>
      <c r="Q13" s="7" t="s">
        <v>38</v>
      </c>
      <c r="R13" s="8">
        <v>6</v>
      </c>
      <c r="S13" s="9" t="str">
        <f t="shared" si="1"/>
        <v/>
      </c>
      <c r="T13" s="6"/>
      <c r="U13" s="7"/>
      <c r="V13" s="8"/>
      <c r="W13" s="9" t="str">
        <f t="shared" si="2"/>
        <v>●</v>
      </c>
      <c r="X13" s="6">
        <v>2</v>
      </c>
      <c r="Y13" s="7" t="s">
        <v>38</v>
      </c>
      <c r="Z13" s="8">
        <v>5</v>
      </c>
      <c r="AA13" s="9" t="str">
        <f t="shared" si="6"/>
        <v>○</v>
      </c>
      <c r="AB13" s="6">
        <v>4</v>
      </c>
      <c r="AC13" s="7" t="s">
        <v>38</v>
      </c>
      <c r="AD13" s="8">
        <v>2</v>
      </c>
      <c r="AE13" s="9" t="str">
        <f t="shared" si="3"/>
        <v>○</v>
      </c>
      <c r="AF13" s="6">
        <v>3</v>
      </c>
      <c r="AG13" s="7" t="s">
        <v>38</v>
      </c>
      <c r="AH13" s="10">
        <v>2</v>
      </c>
      <c r="AI13" s="95"/>
      <c r="AJ13" s="96"/>
      <c r="AK13" s="97"/>
      <c r="AL13" s="97"/>
      <c r="AM13" s="98"/>
      <c r="AN13" s="79"/>
    </row>
    <row r="14" spans="1:40" ht="17.25" customHeight="1">
      <c r="A14" s="80" t="s">
        <v>143</v>
      </c>
      <c r="B14" s="81"/>
      <c r="C14" s="1" t="str">
        <f t="shared" si="7"/>
        <v>○</v>
      </c>
      <c r="D14" s="2">
        <v>2</v>
      </c>
      <c r="E14" s="2" t="s">
        <v>38</v>
      </c>
      <c r="F14" s="3">
        <v>1</v>
      </c>
      <c r="G14" s="1" t="s">
        <v>136</v>
      </c>
      <c r="H14" s="2">
        <v>3</v>
      </c>
      <c r="I14" s="2" t="s">
        <v>38</v>
      </c>
      <c r="J14" s="3">
        <v>2</v>
      </c>
      <c r="K14" s="1" t="str">
        <f t="shared" si="4"/>
        <v>○</v>
      </c>
      <c r="L14" s="2">
        <v>9</v>
      </c>
      <c r="M14" s="2" t="s">
        <v>38</v>
      </c>
      <c r="N14" s="3">
        <v>1</v>
      </c>
      <c r="O14" s="1" t="s">
        <v>112</v>
      </c>
      <c r="P14" s="2">
        <v>0</v>
      </c>
      <c r="Q14" s="2" t="s">
        <v>38</v>
      </c>
      <c r="R14" s="3">
        <v>3</v>
      </c>
      <c r="S14" s="1" t="str">
        <f t="shared" si="1"/>
        <v>△</v>
      </c>
      <c r="T14" s="2">
        <v>2</v>
      </c>
      <c r="U14" s="2" t="s">
        <v>38</v>
      </c>
      <c r="V14" s="3">
        <v>2</v>
      </c>
      <c r="W14" s="1" t="str">
        <f t="shared" si="2"/>
        <v/>
      </c>
      <c r="X14" s="2"/>
      <c r="Y14" s="2"/>
      <c r="Z14" s="3"/>
      <c r="AA14" s="1" t="s">
        <v>112</v>
      </c>
      <c r="AB14" s="2">
        <v>3</v>
      </c>
      <c r="AC14" s="2" t="s">
        <v>38</v>
      </c>
      <c r="AD14" s="3">
        <v>6</v>
      </c>
      <c r="AE14" s="1" t="s">
        <v>136</v>
      </c>
      <c r="AF14" s="2">
        <v>3</v>
      </c>
      <c r="AG14" s="2" t="s">
        <v>38</v>
      </c>
      <c r="AH14" s="4">
        <v>1</v>
      </c>
      <c r="AI14" s="84">
        <f>COUNTIF(C14:AH15,"○")*3+COUNTIF(C14:AH15,"△")</f>
        <v>26</v>
      </c>
      <c r="AJ14" s="86">
        <f>D14+H14+L14+P14+T14+X14+AB14+AF14+D15+H15+L15+P15+T15+X15+AB15+AF15</f>
        <v>45</v>
      </c>
      <c r="AK14" s="88">
        <f>-(F14+J14+N14+R14+V14+Z14+AD14+AH14+F15+J15+N15+R15+V15+Z15+AD15+AH15)</f>
        <v>-27</v>
      </c>
      <c r="AL14" s="88">
        <f>AJ14+AK14</f>
        <v>18</v>
      </c>
      <c r="AM14" s="90">
        <f>RANK(AI14,$AI$4:$AI$19,0)</f>
        <v>3</v>
      </c>
      <c r="AN14" s="78">
        <v>3</v>
      </c>
    </row>
    <row r="15" spans="1:40" ht="17.25" customHeight="1">
      <c r="A15" s="99"/>
      <c r="B15" s="100"/>
      <c r="C15" s="9" t="str">
        <f t="shared" si="7"/>
        <v>○</v>
      </c>
      <c r="D15" s="6">
        <v>6</v>
      </c>
      <c r="E15" s="7" t="s">
        <v>38</v>
      </c>
      <c r="F15" s="8">
        <v>2</v>
      </c>
      <c r="G15" s="9" t="str">
        <f t="shared" si="0"/>
        <v>○</v>
      </c>
      <c r="H15" s="6">
        <v>6</v>
      </c>
      <c r="I15" s="7" t="s">
        <v>38</v>
      </c>
      <c r="J15" s="8">
        <v>1</v>
      </c>
      <c r="K15" s="9" t="str">
        <f t="shared" si="4"/>
        <v>○</v>
      </c>
      <c r="L15" s="6">
        <v>3</v>
      </c>
      <c r="M15" s="7" t="s">
        <v>38</v>
      </c>
      <c r="N15" s="8">
        <v>0</v>
      </c>
      <c r="O15" s="9" t="str">
        <f t="shared" si="5"/>
        <v>●</v>
      </c>
      <c r="P15" s="6">
        <v>0</v>
      </c>
      <c r="Q15" s="7" t="s">
        <v>38</v>
      </c>
      <c r="R15" s="8">
        <v>2</v>
      </c>
      <c r="S15" s="9" t="str">
        <f t="shared" si="1"/>
        <v>○</v>
      </c>
      <c r="T15" s="6">
        <v>5</v>
      </c>
      <c r="U15" s="7" t="s">
        <v>38</v>
      </c>
      <c r="V15" s="8">
        <v>2</v>
      </c>
      <c r="W15" s="9" t="str">
        <f t="shared" si="2"/>
        <v/>
      </c>
      <c r="X15" s="6"/>
      <c r="Y15" s="7"/>
      <c r="Z15" s="8"/>
      <c r="AA15" s="9" t="s">
        <v>144</v>
      </c>
      <c r="AB15" s="6">
        <v>2</v>
      </c>
      <c r="AC15" s="7" t="s">
        <v>38</v>
      </c>
      <c r="AD15" s="8">
        <v>2</v>
      </c>
      <c r="AE15" s="9" t="str">
        <f t="shared" si="3"/>
        <v>●</v>
      </c>
      <c r="AF15" s="6">
        <v>1</v>
      </c>
      <c r="AG15" s="7" t="s">
        <v>38</v>
      </c>
      <c r="AH15" s="10">
        <v>2</v>
      </c>
      <c r="AI15" s="95"/>
      <c r="AJ15" s="96"/>
      <c r="AK15" s="97"/>
      <c r="AL15" s="97"/>
      <c r="AM15" s="98"/>
      <c r="AN15" s="79"/>
    </row>
    <row r="16" spans="1:40" ht="17.25" customHeight="1">
      <c r="A16" s="93" t="s">
        <v>145</v>
      </c>
      <c r="B16" s="94"/>
      <c r="C16" s="1" t="s">
        <v>112</v>
      </c>
      <c r="D16" s="2">
        <v>3</v>
      </c>
      <c r="E16" s="2" t="s">
        <v>38</v>
      </c>
      <c r="F16" s="3">
        <v>5</v>
      </c>
      <c r="G16" s="1" t="s">
        <v>136</v>
      </c>
      <c r="H16" s="2">
        <v>6</v>
      </c>
      <c r="I16" s="2" t="s">
        <v>38</v>
      </c>
      <c r="J16" s="3">
        <v>1</v>
      </c>
      <c r="K16" s="1" t="str">
        <f t="shared" si="4"/>
        <v>○</v>
      </c>
      <c r="L16" s="2">
        <v>7</v>
      </c>
      <c r="M16" s="2" t="s">
        <v>38</v>
      </c>
      <c r="N16" s="3">
        <v>1</v>
      </c>
      <c r="O16" s="1" t="str">
        <f t="shared" si="5"/>
        <v>●</v>
      </c>
      <c r="P16" s="2">
        <v>1</v>
      </c>
      <c r="Q16" s="2" t="s">
        <v>38</v>
      </c>
      <c r="R16" s="3">
        <v>5</v>
      </c>
      <c r="S16" s="1" t="str">
        <f t="shared" si="1"/>
        <v>●</v>
      </c>
      <c r="T16" s="2">
        <v>0</v>
      </c>
      <c r="U16" s="2" t="s">
        <v>38</v>
      </c>
      <c r="V16" s="3">
        <v>4</v>
      </c>
      <c r="W16" s="1" t="s">
        <v>136</v>
      </c>
      <c r="X16" s="2">
        <v>6</v>
      </c>
      <c r="Y16" s="2" t="s">
        <v>38</v>
      </c>
      <c r="Z16" s="3">
        <v>3</v>
      </c>
      <c r="AA16" s="1" t="str">
        <f t="shared" si="6"/>
        <v/>
      </c>
      <c r="AB16" s="2"/>
      <c r="AC16" s="2"/>
      <c r="AD16" s="3"/>
      <c r="AE16" s="1" t="str">
        <f t="shared" si="3"/>
        <v>●</v>
      </c>
      <c r="AF16" s="2">
        <v>0</v>
      </c>
      <c r="AG16" s="2" t="s">
        <v>38</v>
      </c>
      <c r="AH16" s="4">
        <v>3</v>
      </c>
      <c r="AI16" s="84">
        <f>COUNTIF(C16:AH17,"○")*3+COUNTIF(C16:AH17,"△")</f>
        <v>16</v>
      </c>
      <c r="AJ16" s="86">
        <f>D16+H16+L16+P16+T16+X16+AB16+AF16+D17+H17+L17+P17+T17+X17+AB17+AF17</f>
        <v>32</v>
      </c>
      <c r="AK16" s="88">
        <f>-(F16+J16+N16+R16+V16+Z16+AD16+AH16+F17+J17+N17+R17+V17+Z17+AD17+AH17)</f>
        <v>-40</v>
      </c>
      <c r="AL16" s="88">
        <f>AJ16+AK16</f>
        <v>-8</v>
      </c>
      <c r="AM16" s="90">
        <f>RANK(AI16,$AI$4:$AI$19,0)</f>
        <v>6</v>
      </c>
      <c r="AN16" s="78">
        <v>6</v>
      </c>
    </row>
    <row r="17" spans="1:40" ht="17.25" customHeight="1">
      <c r="A17" s="93"/>
      <c r="B17" s="94"/>
      <c r="C17" s="9" t="str">
        <f t="shared" si="7"/>
        <v>○</v>
      </c>
      <c r="D17" s="6">
        <v>1</v>
      </c>
      <c r="E17" s="7" t="s">
        <v>38</v>
      </c>
      <c r="F17" s="8">
        <v>0</v>
      </c>
      <c r="G17" s="9" t="str">
        <f t="shared" si="0"/>
        <v>●</v>
      </c>
      <c r="H17" s="6">
        <v>0</v>
      </c>
      <c r="I17" s="7" t="s">
        <v>38</v>
      </c>
      <c r="J17" s="8">
        <v>3</v>
      </c>
      <c r="K17" s="9" t="str">
        <f t="shared" si="4"/>
        <v>○</v>
      </c>
      <c r="L17" s="6">
        <v>3</v>
      </c>
      <c r="M17" s="7" t="s">
        <v>38</v>
      </c>
      <c r="N17" s="8">
        <v>2</v>
      </c>
      <c r="O17" s="9" t="str">
        <f t="shared" si="5"/>
        <v>●</v>
      </c>
      <c r="P17" s="6">
        <v>0</v>
      </c>
      <c r="Q17" s="7" t="s">
        <v>38</v>
      </c>
      <c r="R17" s="8">
        <v>5</v>
      </c>
      <c r="S17" s="9" t="str">
        <f t="shared" si="1"/>
        <v>●</v>
      </c>
      <c r="T17" s="6">
        <v>2</v>
      </c>
      <c r="U17" s="7" t="s">
        <v>38</v>
      </c>
      <c r="V17" s="8">
        <v>4</v>
      </c>
      <c r="W17" s="9" t="s">
        <v>144</v>
      </c>
      <c r="X17" s="6">
        <v>2</v>
      </c>
      <c r="Y17" s="7" t="s">
        <v>38</v>
      </c>
      <c r="Z17" s="8">
        <v>2</v>
      </c>
      <c r="AA17" s="9" t="str">
        <f t="shared" si="6"/>
        <v/>
      </c>
      <c r="AB17" s="6"/>
      <c r="AC17" s="7"/>
      <c r="AD17" s="8"/>
      <c r="AE17" s="9" t="str">
        <f t="shared" si="3"/>
        <v>●</v>
      </c>
      <c r="AF17" s="6">
        <v>1</v>
      </c>
      <c r="AG17" s="7" t="s">
        <v>38</v>
      </c>
      <c r="AH17" s="10">
        <v>2</v>
      </c>
      <c r="AI17" s="95"/>
      <c r="AJ17" s="96"/>
      <c r="AK17" s="97"/>
      <c r="AL17" s="97"/>
      <c r="AM17" s="98"/>
      <c r="AN17" s="79"/>
    </row>
    <row r="18" spans="1:40" ht="17.25" customHeight="1">
      <c r="A18" s="80" t="s">
        <v>146</v>
      </c>
      <c r="B18" s="81"/>
      <c r="C18" s="1" t="str">
        <f t="shared" si="7"/>
        <v>△</v>
      </c>
      <c r="D18" s="2">
        <v>2</v>
      </c>
      <c r="E18" s="2" t="s">
        <v>38</v>
      </c>
      <c r="F18" s="3">
        <v>2</v>
      </c>
      <c r="G18" s="1" t="s">
        <v>136</v>
      </c>
      <c r="H18" s="2">
        <v>3</v>
      </c>
      <c r="I18" s="2" t="s">
        <v>38</v>
      </c>
      <c r="J18" s="3">
        <v>2</v>
      </c>
      <c r="K18" s="1" t="str">
        <f t="shared" si="4"/>
        <v>○</v>
      </c>
      <c r="L18" s="2">
        <v>3</v>
      </c>
      <c r="M18" s="2" t="s">
        <v>38</v>
      </c>
      <c r="N18" s="3">
        <v>1</v>
      </c>
      <c r="O18" s="1" t="str">
        <f t="shared" si="5"/>
        <v>●</v>
      </c>
      <c r="P18" s="2">
        <v>1</v>
      </c>
      <c r="Q18" s="2" t="s">
        <v>38</v>
      </c>
      <c r="R18" s="3">
        <v>6</v>
      </c>
      <c r="S18" s="1" t="s">
        <v>112</v>
      </c>
      <c r="T18" s="2">
        <v>1</v>
      </c>
      <c r="U18" s="2" t="s">
        <v>38</v>
      </c>
      <c r="V18" s="3">
        <v>5</v>
      </c>
      <c r="W18" s="1" t="s">
        <v>112</v>
      </c>
      <c r="X18" s="2">
        <v>1</v>
      </c>
      <c r="Y18" s="2" t="s">
        <v>38</v>
      </c>
      <c r="Z18" s="3">
        <v>3</v>
      </c>
      <c r="AA18" s="1" t="str">
        <f t="shared" si="6"/>
        <v>○</v>
      </c>
      <c r="AB18" s="2">
        <v>3</v>
      </c>
      <c r="AC18" s="2" t="s">
        <v>38</v>
      </c>
      <c r="AD18" s="3">
        <v>0</v>
      </c>
      <c r="AE18" s="1" t="str">
        <f t="shared" si="3"/>
        <v/>
      </c>
      <c r="AF18" s="2"/>
      <c r="AG18" s="2"/>
      <c r="AH18" s="4"/>
      <c r="AI18" s="84">
        <f>COUNTIF(C18:AH19,"○")*3+COUNTIF(C18:AH19,"△")</f>
        <v>20</v>
      </c>
      <c r="AJ18" s="86">
        <f>D18+H18+L18+P18+T18+X18+AB18+AF18+D19+H19+L19+P19+T19+X19+AB19+AF19</f>
        <v>28</v>
      </c>
      <c r="AK18" s="88">
        <f>-(F18+J18+N18+R18+V18+Z18+AD18+AH18+F19+J19+N19+R19+V19+Z19+AD19+AH19)</f>
        <v>-36</v>
      </c>
      <c r="AL18" s="88">
        <f>AJ18+AK18</f>
        <v>-8</v>
      </c>
      <c r="AM18" s="90">
        <f>RANK(AI18,$AI$4:$AI$19,0)</f>
        <v>5</v>
      </c>
      <c r="AN18" s="78">
        <v>5</v>
      </c>
    </row>
    <row r="19" spans="1:40" ht="18" customHeight="1" thickBot="1">
      <c r="A19" s="82"/>
      <c r="B19" s="83"/>
      <c r="C19" s="11" t="str">
        <f t="shared" si="7"/>
        <v>●</v>
      </c>
      <c r="D19" s="12">
        <v>1</v>
      </c>
      <c r="E19" s="13" t="s">
        <v>38</v>
      </c>
      <c r="F19" s="13">
        <v>7</v>
      </c>
      <c r="G19" s="11" t="str">
        <f t="shared" si="0"/>
        <v>△</v>
      </c>
      <c r="H19" s="12">
        <v>0</v>
      </c>
      <c r="I19" s="13" t="s">
        <v>38</v>
      </c>
      <c r="J19" s="13">
        <v>0</v>
      </c>
      <c r="K19" s="11" t="str">
        <f t="shared" si="4"/>
        <v>○</v>
      </c>
      <c r="L19" s="12">
        <v>7</v>
      </c>
      <c r="M19" s="13" t="s">
        <v>38</v>
      </c>
      <c r="N19" s="13">
        <v>1</v>
      </c>
      <c r="O19" s="11" t="str">
        <f t="shared" si="5"/>
        <v>●</v>
      </c>
      <c r="P19" s="12">
        <v>0</v>
      </c>
      <c r="Q19" s="13" t="s">
        <v>38</v>
      </c>
      <c r="R19" s="13">
        <v>4</v>
      </c>
      <c r="S19" s="11" t="str">
        <f t="shared" si="1"/>
        <v>●</v>
      </c>
      <c r="T19" s="12">
        <v>2</v>
      </c>
      <c r="U19" s="13" t="s">
        <v>38</v>
      </c>
      <c r="V19" s="13">
        <v>3</v>
      </c>
      <c r="W19" s="11" t="str">
        <f t="shared" si="2"/>
        <v>○</v>
      </c>
      <c r="X19" s="12">
        <v>2</v>
      </c>
      <c r="Y19" s="13" t="s">
        <v>38</v>
      </c>
      <c r="Z19" s="13">
        <v>1</v>
      </c>
      <c r="AA19" s="11" t="str">
        <f t="shared" si="6"/>
        <v>○</v>
      </c>
      <c r="AB19" s="12">
        <v>2</v>
      </c>
      <c r="AC19" s="13" t="s">
        <v>38</v>
      </c>
      <c r="AD19" s="13">
        <v>1</v>
      </c>
      <c r="AE19" s="11" t="str">
        <f t="shared" si="3"/>
        <v/>
      </c>
      <c r="AF19" s="12"/>
      <c r="AG19" s="13"/>
      <c r="AH19" s="14"/>
      <c r="AI19" s="85"/>
      <c r="AJ19" s="87"/>
      <c r="AK19" s="89"/>
      <c r="AL19" s="89"/>
      <c r="AM19" s="91"/>
      <c r="AN19" s="92"/>
    </row>
    <row r="20" spans="1:40">
      <c r="A20" s="23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/>
      <c r="AJ20" s="24"/>
      <c r="AK20" s="24"/>
      <c r="AL20" s="24"/>
      <c r="AM20" s="25"/>
      <c r="AN20" s="25"/>
    </row>
    <row r="21" spans="1:40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/>
      <c r="AJ21" s="24"/>
      <c r="AK21" s="24"/>
      <c r="AL21" s="24"/>
      <c r="AM21" s="25"/>
      <c r="AN21" s="25"/>
    </row>
  </sheetData>
  <mergeCells count="71"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N4:AN5"/>
    <mergeCell ref="A6:B7"/>
    <mergeCell ref="AI6:AI7"/>
    <mergeCell ref="AJ6:AJ7"/>
    <mergeCell ref="AK6:AK7"/>
    <mergeCell ref="AL6:AL7"/>
    <mergeCell ref="AM6:AM7"/>
    <mergeCell ref="AN6:AN7"/>
    <mergeCell ref="A4:B5"/>
    <mergeCell ref="AI4:AI5"/>
    <mergeCell ref="AJ4:AJ5"/>
    <mergeCell ref="AK4:AK5"/>
    <mergeCell ref="AL4:AL5"/>
    <mergeCell ref="AM4:AM5"/>
    <mergeCell ref="AN8:AN9"/>
    <mergeCell ref="A10:B11"/>
    <mergeCell ref="AI10:AI11"/>
    <mergeCell ref="AJ10:AJ11"/>
    <mergeCell ref="AK10:AK11"/>
    <mergeCell ref="AL10:AL11"/>
    <mergeCell ref="AM10:AM11"/>
    <mergeCell ref="AN10:AN11"/>
    <mergeCell ref="A8:B9"/>
    <mergeCell ref="AI8:AI9"/>
    <mergeCell ref="AJ8:AJ9"/>
    <mergeCell ref="AK8:AK9"/>
    <mergeCell ref="AL8:AL9"/>
    <mergeCell ref="AM8:AM9"/>
    <mergeCell ref="AN12:AN13"/>
    <mergeCell ref="A14:B15"/>
    <mergeCell ref="AI14:AI15"/>
    <mergeCell ref="AJ14:AJ15"/>
    <mergeCell ref="AK14:AK15"/>
    <mergeCell ref="AL14:AL15"/>
    <mergeCell ref="AM14:AM15"/>
    <mergeCell ref="AN14:AN15"/>
    <mergeCell ref="A12:B13"/>
    <mergeCell ref="AI12:AI13"/>
    <mergeCell ref="AJ12:AJ13"/>
    <mergeCell ref="AK12:AK13"/>
    <mergeCell ref="AL12:AL13"/>
    <mergeCell ref="AM12:AM13"/>
    <mergeCell ref="AN16:AN17"/>
    <mergeCell ref="A18:B19"/>
    <mergeCell ref="AI18:AI19"/>
    <mergeCell ref="AJ18:AJ19"/>
    <mergeCell ref="AK18:AK19"/>
    <mergeCell ref="AL18:AL19"/>
    <mergeCell ref="AM18:AM19"/>
    <mergeCell ref="AN18:AN19"/>
    <mergeCell ref="A16:B17"/>
    <mergeCell ref="AI16:AI17"/>
    <mergeCell ref="AJ16:AJ17"/>
    <mergeCell ref="AK16:AK17"/>
    <mergeCell ref="AL16:AL17"/>
    <mergeCell ref="AM16:AM17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zoomScaleNormal="100" workbookViewId="0">
      <selection activeCell="AQ8" sqref="AQ8"/>
    </sheetView>
  </sheetViews>
  <sheetFormatPr defaultColWidth="4" defaultRowHeight="13.5"/>
  <cols>
    <col min="1" max="2" width="4" style="20"/>
    <col min="3" max="34" width="2.625" style="20" customWidth="1"/>
    <col min="35" max="16384" width="4" style="20"/>
  </cols>
  <sheetData>
    <row r="1" spans="1:40" ht="42.75" thickBot="1">
      <c r="A1" s="101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ht="21" customHeight="1">
      <c r="A2" s="18"/>
      <c r="B2" s="19" t="s">
        <v>0</v>
      </c>
      <c r="C2" s="119" t="str">
        <f>A4</f>
        <v>南条中</v>
      </c>
      <c r="D2" s="120"/>
      <c r="E2" s="120"/>
      <c r="F2" s="121"/>
      <c r="G2" s="119" t="str">
        <f>A6</f>
        <v>金津中</v>
      </c>
      <c r="H2" s="120"/>
      <c r="I2" s="120"/>
      <c r="J2" s="120"/>
      <c r="K2" s="119" t="str">
        <f>A8</f>
        <v>フェンテ</v>
      </c>
      <c r="L2" s="120"/>
      <c r="M2" s="120"/>
      <c r="N2" s="120"/>
      <c r="O2" s="119" t="str">
        <f>A10</f>
        <v>春江中</v>
      </c>
      <c r="P2" s="120"/>
      <c r="Q2" s="120"/>
      <c r="R2" s="120"/>
      <c r="S2" s="119" t="str">
        <f>A12</f>
        <v>大東中</v>
      </c>
      <c r="T2" s="120"/>
      <c r="U2" s="120"/>
      <c r="V2" s="120"/>
      <c r="W2" s="119" t="str">
        <f>A14</f>
        <v>明道中</v>
      </c>
      <c r="X2" s="120"/>
      <c r="Y2" s="120"/>
      <c r="Z2" s="120"/>
      <c r="AA2" s="119" t="str">
        <f>A16</f>
        <v>ｸﾞﾗｽﾐｰｺﾞ</v>
      </c>
      <c r="AB2" s="120"/>
      <c r="AC2" s="120"/>
      <c r="AD2" s="120"/>
      <c r="AE2" s="119" t="str">
        <f>A18</f>
        <v>森田中</v>
      </c>
      <c r="AF2" s="120"/>
      <c r="AG2" s="120"/>
      <c r="AH2" s="125"/>
      <c r="AI2" s="127" t="s">
        <v>1</v>
      </c>
      <c r="AJ2" s="129" t="s">
        <v>2</v>
      </c>
      <c r="AK2" s="129" t="s">
        <v>3</v>
      </c>
      <c r="AL2" s="129" t="s">
        <v>4</v>
      </c>
      <c r="AM2" s="131" t="s">
        <v>5</v>
      </c>
      <c r="AN2" s="133" t="s">
        <v>30</v>
      </c>
    </row>
    <row r="3" spans="1:40" ht="21" customHeight="1">
      <c r="A3" s="21" t="s">
        <v>6</v>
      </c>
      <c r="B3" s="22"/>
      <c r="C3" s="122"/>
      <c r="D3" s="123"/>
      <c r="E3" s="123"/>
      <c r="F3" s="124"/>
      <c r="G3" s="122"/>
      <c r="H3" s="123"/>
      <c r="I3" s="123"/>
      <c r="J3" s="123"/>
      <c r="K3" s="122"/>
      <c r="L3" s="123"/>
      <c r="M3" s="123"/>
      <c r="N3" s="123"/>
      <c r="O3" s="122"/>
      <c r="P3" s="123"/>
      <c r="Q3" s="123"/>
      <c r="R3" s="123"/>
      <c r="S3" s="122"/>
      <c r="T3" s="123"/>
      <c r="U3" s="123"/>
      <c r="V3" s="123"/>
      <c r="W3" s="122"/>
      <c r="X3" s="123"/>
      <c r="Y3" s="123"/>
      <c r="Z3" s="123"/>
      <c r="AA3" s="122"/>
      <c r="AB3" s="123"/>
      <c r="AC3" s="123"/>
      <c r="AD3" s="123"/>
      <c r="AE3" s="122"/>
      <c r="AF3" s="123"/>
      <c r="AG3" s="123"/>
      <c r="AH3" s="126"/>
      <c r="AI3" s="128"/>
      <c r="AJ3" s="130"/>
      <c r="AK3" s="130"/>
      <c r="AL3" s="130"/>
      <c r="AM3" s="132"/>
      <c r="AN3" s="134"/>
    </row>
    <row r="4" spans="1:40" ht="21" customHeight="1">
      <c r="A4" s="137" t="s">
        <v>8</v>
      </c>
      <c r="B4" s="138"/>
      <c r="C4" s="1"/>
      <c r="D4" s="2"/>
      <c r="E4" s="2"/>
      <c r="F4" s="3"/>
      <c r="G4" s="1" t="s">
        <v>44</v>
      </c>
      <c r="H4" s="2">
        <v>0</v>
      </c>
      <c r="I4" s="2" t="s">
        <v>7</v>
      </c>
      <c r="J4" s="3">
        <v>2</v>
      </c>
      <c r="K4" s="1" t="s">
        <v>45</v>
      </c>
      <c r="L4" s="2">
        <v>2</v>
      </c>
      <c r="M4" s="2" t="s">
        <v>7</v>
      </c>
      <c r="N4" s="3">
        <v>1</v>
      </c>
      <c r="O4" s="1" t="s">
        <v>44</v>
      </c>
      <c r="P4" s="2">
        <v>0</v>
      </c>
      <c r="Q4" s="2" t="s">
        <v>7</v>
      </c>
      <c r="R4" s="3">
        <v>5</v>
      </c>
      <c r="S4" s="1" t="s">
        <v>44</v>
      </c>
      <c r="T4" s="2">
        <v>1</v>
      </c>
      <c r="U4" s="2" t="s">
        <v>7</v>
      </c>
      <c r="V4" s="3">
        <v>8</v>
      </c>
      <c r="W4" s="1" t="s">
        <v>44</v>
      </c>
      <c r="X4" s="2">
        <v>1</v>
      </c>
      <c r="Y4" s="2" t="s">
        <v>7</v>
      </c>
      <c r="Z4" s="3">
        <v>3</v>
      </c>
      <c r="AA4" s="1" t="s">
        <v>44</v>
      </c>
      <c r="AB4" s="2">
        <v>1</v>
      </c>
      <c r="AC4" s="2" t="s">
        <v>7</v>
      </c>
      <c r="AD4" s="3">
        <v>12</v>
      </c>
      <c r="AE4" s="1" t="s">
        <v>44</v>
      </c>
      <c r="AF4" s="2">
        <v>1</v>
      </c>
      <c r="AG4" s="2" t="s">
        <v>7</v>
      </c>
      <c r="AH4" s="4">
        <v>7</v>
      </c>
      <c r="AI4" s="141">
        <f>COUNTIF(C4:AH5,"○")*3+COUNTIF(C4:AH5,"△")</f>
        <v>13</v>
      </c>
      <c r="AJ4" s="143">
        <f>D4+H4+L4+P4+T4+X4+AB4+AF4+D5+H5+L5+P5+T5+X5+AB5+AF5</f>
        <v>22</v>
      </c>
      <c r="AK4" s="145">
        <f>-(F4+J4+N4+R4+V4+Z4+AD4+AH4+F5+J5+N5+R5+V5+Z5+AD5+AH5)</f>
        <v>-61</v>
      </c>
      <c r="AL4" s="145">
        <f>AJ4+AK4</f>
        <v>-39</v>
      </c>
      <c r="AM4" s="147">
        <f>RANK(AI4,$AI$4:$AI$19,0)</f>
        <v>6</v>
      </c>
      <c r="AN4" s="135">
        <v>6</v>
      </c>
    </row>
    <row r="5" spans="1:40" ht="21" customHeight="1">
      <c r="A5" s="149"/>
      <c r="B5" s="150"/>
      <c r="C5" s="5"/>
      <c r="D5" s="6"/>
      <c r="E5" s="7"/>
      <c r="F5" s="8"/>
      <c r="G5" s="9" t="s">
        <v>44</v>
      </c>
      <c r="H5" s="6">
        <v>1</v>
      </c>
      <c r="I5" s="7" t="s">
        <v>7</v>
      </c>
      <c r="J5" s="8">
        <v>4</v>
      </c>
      <c r="K5" s="9" t="s">
        <v>44</v>
      </c>
      <c r="L5" s="6">
        <v>1</v>
      </c>
      <c r="M5" s="7" t="s">
        <v>7</v>
      </c>
      <c r="N5" s="8">
        <v>3</v>
      </c>
      <c r="O5" s="9" t="s">
        <v>46</v>
      </c>
      <c r="P5" s="6">
        <v>3</v>
      </c>
      <c r="Q5" s="7" t="s">
        <v>7</v>
      </c>
      <c r="R5" s="8">
        <v>3</v>
      </c>
      <c r="S5" s="9" t="s">
        <v>45</v>
      </c>
      <c r="T5" s="6">
        <v>4</v>
      </c>
      <c r="U5" s="7" t="s">
        <v>7</v>
      </c>
      <c r="V5" s="8">
        <v>0</v>
      </c>
      <c r="W5" s="9" t="s">
        <v>45</v>
      </c>
      <c r="X5" s="6">
        <v>2</v>
      </c>
      <c r="Y5" s="7" t="s">
        <v>7</v>
      </c>
      <c r="Z5" s="8">
        <v>1</v>
      </c>
      <c r="AA5" s="9" t="s">
        <v>44</v>
      </c>
      <c r="AB5" s="6">
        <v>0</v>
      </c>
      <c r="AC5" s="7" t="s">
        <v>7</v>
      </c>
      <c r="AD5" s="8">
        <v>11</v>
      </c>
      <c r="AE5" s="9" t="s">
        <v>45</v>
      </c>
      <c r="AF5" s="6">
        <v>5</v>
      </c>
      <c r="AG5" s="7" t="s">
        <v>7</v>
      </c>
      <c r="AH5" s="10">
        <v>1</v>
      </c>
      <c r="AI5" s="142"/>
      <c r="AJ5" s="144"/>
      <c r="AK5" s="146"/>
      <c r="AL5" s="146"/>
      <c r="AM5" s="148"/>
      <c r="AN5" s="136"/>
    </row>
    <row r="6" spans="1:40" ht="21" customHeight="1">
      <c r="A6" s="137" t="s">
        <v>47</v>
      </c>
      <c r="B6" s="138"/>
      <c r="C6" s="1" t="s">
        <v>45</v>
      </c>
      <c r="D6" s="2">
        <v>2</v>
      </c>
      <c r="E6" s="2" t="s">
        <v>7</v>
      </c>
      <c r="F6" s="3">
        <v>0</v>
      </c>
      <c r="G6" s="1" t="str">
        <f>IF(H6="","",IF(H6=J6,"△",IF(H6&gt;J6,"○","●")))</f>
        <v/>
      </c>
      <c r="H6" s="2"/>
      <c r="I6" s="2"/>
      <c r="J6" s="3"/>
      <c r="K6" s="1" t="s">
        <v>45</v>
      </c>
      <c r="L6" s="2">
        <v>3</v>
      </c>
      <c r="M6" s="2" t="s">
        <v>7</v>
      </c>
      <c r="N6" s="3">
        <v>0</v>
      </c>
      <c r="O6" s="1" t="s">
        <v>46</v>
      </c>
      <c r="P6" s="2">
        <v>2</v>
      </c>
      <c r="Q6" s="2" t="s">
        <v>7</v>
      </c>
      <c r="R6" s="3">
        <v>2</v>
      </c>
      <c r="S6" s="1" t="s">
        <v>45</v>
      </c>
      <c r="T6" s="2">
        <v>2</v>
      </c>
      <c r="U6" s="2" t="s">
        <v>7</v>
      </c>
      <c r="V6" s="3">
        <v>0</v>
      </c>
      <c r="W6" s="1" t="s">
        <v>44</v>
      </c>
      <c r="X6" s="2">
        <v>1</v>
      </c>
      <c r="Y6" s="2" t="s">
        <v>7</v>
      </c>
      <c r="Z6" s="3">
        <v>3</v>
      </c>
      <c r="AA6" s="1" t="s">
        <v>44</v>
      </c>
      <c r="AB6" s="2">
        <v>0</v>
      </c>
      <c r="AC6" s="2" t="s">
        <v>7</v>
      </c>
      <c r="AD6" s="3">
        <v>3</v>
      </c>
      <c r="AE6" s="1" t="s">
        <v>45</v>
      </c>
      <c r="AF6" s="2">
        <v>2</v>
      </c>
      <c r="AG6" s="2" t="s">
        <v>7</v>
      </c>
      <c r="AH6" s="4">
        <v>0</v>
      </c>
      <c r="AI6" s="141">
        <f>COUNTIF(C6:AH7,"○")*3+COUNTIF(C6:AH7,"△")</f>
        <v>31</v>
      </c>
      <c r="AJ6" s="143">
        <f>D6+H6+L6+P6+T6+X6+AB6+AF6+D7+H7+L7+P7+T7+X7+AB7+AF7</f>
        <v>45</v>
      </c>
      <c r="AK6" s="145">
        <f>-(F6+J6+N6+R6+V6+Z6+AD6+AH6+F7+J7+N7+R7+V7+Z7+AD7+AH7)</f>
        <v>-12</v>
      </c>
      <c r="AL6" s="145">
        <f>AJ6+AK6</f>
        <v>33</v>
      </c>
      <c r="AM6" s="147">
        <f>RANK(AI6,$AI$4:$AI$19,0)</f>
        <v>2</v>
      </c>
      <c r="AN6" s="135">
        <v>2</v>
      </c>
    </row>
    <row r="7" spans="1:40" ht="21" customHeight="1">
      <c r="A7" s="139"/>
      <c r="B7" s="140"/>
      <c r="C7" s="9" t="s">
        <v>45</v>
      </c>
      <c r="D7" s="6">
        <v>4</v>
      </c>
      <c r="E7" s="7" t="s">
        <v>7</v>
      </c>
      <c r="F7" s="8">
        <v>1</v>
      </c>
      <c r="G7" s="9" t="str">
        <f>IF(H7="","",IF(H7=J7,"△",IF(H7&gt;J7,"○","●")))</f>
        <v/>
      </c>
      <c r="H7" s="6"/>
      <c r="I7" s="7"/>
      <c r="J7" s="8"/>
      <c r="K7" s="9" t="s">
        <v>44</v>
      </c>
      <c r="L7" s="6">
        <v>0</v>
      </c>
      <c r="M7" s="7" t="s">
        <v>7</v>
      </c>
      <c r="N7" s="8">
        <v>1</v>
      </c>
      <c r="O7" s="9" t="s">
        <v>45</v>
      </c>
      <c r="P7" s="6">
        <v>7</v>
      </c>
      <c r="Q7" s="7" t="s">
        <v>7</v>
      </c>
      <c r="R7" s="8">
        <v>2</v>
      </c>
      <c r="S7" s="9" t="s">
        <v>45</v>
      </c>
      <c r="T7" s="6">
        <v>8</v>
      </c>
      <c r="U7" s="7" t="s">
        <v>7</v>
      </c>
      <c r="V7" s="8">
        <v>0</v>
      </c>
      <c r="W7" s="9" t="s">
        <v>45</v>
      </c>
      <c r="X7" s="6">
        <v>2</v>
      </c>
      <c r="Y7" s="7" t="s">
        <v>7</v>
      </c>
      <c r="Z7" s="8">
        <v>0</v>
      </c>
      <c r="AA7" s="9" t="s">
        <v>45</v>
      </c>
      <c r="AB7" s="6">
        <v>1</v>
      </c>
      <c r="AC7" s="7" t="s">
        <v>7</v>
      </c>
      <c r="AD7" s="8">
        <v>0</v>
      </c>
      <c r="AE7" s="9" t="s">
        <v>45</v>
      </c>
      <c r="AF7" s="6">
        <v>11</v>
      </c>
      <c r="AG7" s="7" t="s">
        <v>7</v>
      </c>
      <c r="AH7" s="10">
        <v>0</v>
      </c>
      <c r="AI7" s="142"/>
      <c r="AJ7" s="144"/>
      <c r="AK7" s="146"/>
      <c r="AL7" s="146"/>
      <c r="AM7" s="148"/>
      <c r="AN7" s="136"/>
    </row>
    <row r="8" spans="1:40" ht="21" customHeight="1">
      <c r="A8" s="149" t="s">
        <v>48</v>
      </c>
      <c r="B8" s="150"/>
      <c r="C8" s="1" t="s">
        <v>44</v>
      </c>
      <c r="D8" s="2">
        <v>1</v>
      </c>
      <c r="E8" s="2" t="s">
        <v>7</v>
      </c>
      <c r="F8" s="3">
        <v>2</v>
      </c>
      <c r="G8" s="1" t="s">
        <v>44</v>
      </c>
      <c r="H8" s="2">
        <v>0</v>
      </c>
      <c r="I8" s="2" t="s">
        <v>7</v>
      </c>
      <c r="J8" s="3">
        <v>3</v>
      </c>
      <c r="K8" s="1" t="str">
        <f>IF(L8="","",IF(L8=N8,"△",IF(L8&gt;N8,"○","●")))</f>
        <v/>
      </c>
      <c r="L8" s="2"/>
      <c r="M8" s="2"/>
      <c r="N8" s="3"/>
      <c r="O8" s="1" t="s">
        <v>44</v>
      </c>
      <c r="P8" s="2">
        <v>1</v>
      </c>
      <c r="Q8" s="2" t="s">
        <v>7</v>
      </c>
      <c r="R8" s="3">
        <v>4</v>
      </c>
      <c r="S8" s="1" t="s">
        <v>44</v>
      </c>
      <c r="T8" s="2">
        <v>2</v>
      </c>
      <c r="U8" s="2" t="s">
        <v>7</v>
      </c>
      <c r="V8" s="3">
        <v>3</v>
      </c>
      <c r="W8" s="1" t="s">
        <v>44</v>
      </c>
      <c r="X8" s="2">
        <v>1</v>
      </c>
      <c r="Y8" s="2" t="s">
        <v>7</v>
      </c>
      <c r="Z8" s="3">
        <v>3</v>
      </c>
      <c r="AA8" s="1" t="s">
        <v>44</v>
      </c>
      <c r="AB8" s="2">
        <v>0</v>
      </c>
      <c r="AC8" s="2" t="s">
        <v>7</v>
      </c>
      <c r="AD8" s="3">
        <v>6</v>
      </c>
      <c r="AE8" s="1" t="s">
        <v>45</v>
      </c>
      <c r="AF8" s="2">
        <v>2</v>
      </c>
      <c r="AG8" s="2" t="s">
        <v>7</v>
      </c>
      <c r="AH8" s="4">
        <v>0</v>
      </c>
      <c r="AI8" s="141">
        <f>COUNTIF(C8:AH9,"○")*3+COUNTIF(C8:AH9,"△")</f>
        <v>19</v>
      </c>
      <c r="AJ8" s="143">
        <f>D8+H8+L8+P8+T8+X8+AB8+AF8+D9+H9+L9+P9+T9+X9+AB9+AF9</f>
        <v>24</v>
      </c>
      <c r="AK8" s="145">
        <f>-(F8+J8+N8+R8+V8+Z8+AD8+AH8+F9+J9+N9+R9+V9+Z9+AD9+AH9)</f>
        <v>-27</v>
      </c>
      <c r="AL8" s="145">
        <f>AJ8+AK8</f>
        <v>-3</v>
      </c>
      <c r="AM8" s="147">
        <f>RANK(AI8,$AI$4:$AI$19,0)</f>
        <v>4</v>
      </c>
      <c r="AN8" s="135">
        <v>4</v>
      </c>
    </row>
    <row r="9" spans="1:40" ht="21" customHeight="1">
      <c r="A9" s="149"/>
      <c r="B9" s="150"/>
      <c r="C9" s="9" t="s">
        <v>45</v>
      </c>
      <c r="D9" s="6">
        <v>3</v>
      </c>
      <c r="E9" s="7" t="s">
        <v>7</v>
      </c>
      <c r="F9" s="8">
        <v>1</v>
      </c>
      <c r="G9" s="9" t="s">
        <v>45</v>
      </c>
      <c r="H9" s="6">
        <v>1</v>
      </c>
      <c r="I9" s="7" t="s">
        <v>7</v>
      </c>
      <c r="J9" s="8">
        <v>0</v>
      </c>
      <c r="K9" s="9" t="str">
        <f>IF(L9="","",IF(L9=N9,"△",IF(L9&gt;N9,"○","●")))</f>
        <v/>
      </c>
      <c r="L9" s="6"/>
      <c r="M9" s="7"/>
      <c r="N9" s="8"/>
      <c r="O9" s="9" t="s">
        <v>45</v>
      </c>
      <c r="P9" s="6">
        <v>2</v>
      </c>
      <c r="Q9" s="7" t="s">
        <v>7</v>
      </c>
      <c r="R9" s="8">
        <v>0</v>
      </c>
      <c r="S9" s="9" t="s">
        <v>45</v>
      </c>
      <c r="T9" s="6">
        <v>5</v>
      </c>
      <c r="U9" s="7" t="s">
        <v>7</v>
      </c>
      <c r="V9" s="8">
        <v>1</v>
      </c>
      <c r="W9" s="9" t="s">
        <v>45</v>
      </c>
      <c r="X9" s="6">
        <v>4</v>
      </c>
      <c r="Y9" s="7" t="s">
        <v>7</v>
      </c>
      <c r="Z9" s="8">
        <v>0</v>
      </c>
      <c r="AA9" s="9" t="s">
        <v>44</v>
      </c>
      <c r="AB9" s="6">
        <v>1</v>
      </c>
      <c r="AC9" s="7" t="s">
        <v>7</v>
      </c>
      <c r="AD9" s="8">
        <v>3</v>
      </c>
      <c r="AE9" s="9" t="s">
        <v>46</v>
      </c>
      <c r="AF9" s="6">
        <v>1</v>
      </c>
      <c r="AG9" s="7" t="s">
        <v>7</v>
      </c>
      <c r="AH9" s="10">
        <v>1</v>
      </c>
      <c r="AI9" s="142"/>
      <c r="AJ9" s="144"/>
      <c r="AK9" s="146"/>
      <c r="AL9" s="146"/>
      <c r="AM9" s="148"/>
      <c r="AN9" s="136"/>
    </row>
    <row r="10" spans="1:40" ht="21" customHeight="1">
      <c r="A10" s="137" t="s">
        <v>49</v>
      </c>
      <c r="B10" s="138"/>
      <c r="C10" s="1" t="s">
        <v>45</v>
      </c>
      <c r="D10" s="2">
        <v>5</v>
      </c>
      <c r="E10" s="2" t="s">
        <v>7</v>
      </c>
      <c r="F10" s="3">
        <v>0</v>
      </c>
      <c r="G10" s="1" t="s">
        <v>46</v>
      </c>
      <c r="H10" s="2">
        <v>2</v>
      </c>
      <c r="I10" s="2" t="s">
        <v>7</v>
      </c>
      <c r="J10" s="3">
        <v>2</v>
      </c>
      <c r="K10" s="1" t="s">
        <v>45</v>
      </c>
      <c r="L10" s="2">
        <v>4</v>
      </c>
      <c r="M10" s="2" t="s">
        <v>7</v>
      </c>
      <c r="N10" s="3">
        <v>1</v>
      </c>
      <c r="O10" s="1" t="str">
        <f>IF(P10="","",IF(P10=R10,"△",IF(P10&gt;R10,"○","●")))</f>
        <v/>
      </c>
      <c r="P10" s="2"/>
      <c r="Q10" s="2"/>
      <c r="R10" s="3"/>
      <c r="S10" s="1" t="s">
        <v>45</v>
      </c>
      <c r="T10" s="2">
        <v>5</v>
      </c>
      <c r="U10" s="2" t="s">
        <v>7</v>
      </c>
      <c r="V10" s="3">
        <v>1</v>
      </c>
      <c r="W10" s="1" t="s">
        <v>45</v>
      </c>
      <c r="X10" s="2">
        <v>3</v>
      </c>
      <c r="Y10" s="2" t="s">
        <v>7</v>
      </c>
      <c r="Z10" s="3">
        <v>1</v>
      </c>
      <c r="AA10" s="1" t="s">
        <v>44</v>
      </c>
      <c r="AB10" s="2">
        <v>2</v>
      </c>
      <c r="AC10" s="2" t="s">
        <v>7</v>
      </c>
      <c r="AD10" s="3">
        <v>6</v>
      </c>
      <c r="AE10" s="1" t="s">
        <v>45</v>
      </c>
      <c r="AF10" s="2">
        <v>3</v>
      </c>
      <c r="AG10" s="2" t="s">
        <v>7</v>
      </c>
      <c r="AH10" s="4">
        <v>1</v>
      </c>
      <c r="AI10" s="141">
        <f>COUNTIF(C10:AH11,"○")*3+COUNTIF(C10:AH11,"△")</f>
        <v>29</v>
      </c>
      <c r="AJ10" s="143">
        <f>D10+H10+L10+P10+T10+X10+AB10+AF10+D11+H11+L11+P11+T11+X11+AB11+AF11</f>
        <v>63</v>
      </c>
      <c r="AK10" s="145">
        <f>-(F10+J10+N10+R10+V10+Z10+AD10+AH10+F11+J11+N11+R11+V11+Z11+AD11+AH11)</f>
        <v>-28</v>
      </c>
      <c r="AL10" s="145">
        <f>AJ10+AK10</f>
        <v>35</v>
      </c>
      <c r="AM10" s="147">
        <f>RANK(AI10,$AI$4:$AI$19,0)</f>
        <v>3</v>
      </c>
      <c r="AN10" s="135">
        <v>3</v>
      </c>
    </row>
    <row r="11" spans="1:40" ht="21" customHeight="1">
      <c r="A11" s="139"/>
      <c r="B11" s="140"/>
      <c r="C11" s="9" t="s">
        <v>46</v>
      </c>
      <c r="D11" s="6">
        <v>3</v>
      </c>
      <c r="E11" s="7" t="s">
        <v>7</v>
      </c>
      <c r="F11" s="8">
        <v>3</v>
      </c>
      <c r="G11" s="9" t="s">
        <v>44</v>
      </c>
      <c r="H11" s="6">
        <v>2</v>
      </c>
      <c r="I11" s="7" t="s">
        <v>7</v>
      </c>
      <c r="J11" s="8">
        <v>7</v>
      </c>
      <c r="K11" s="9" t="s">
        <v>44</v>
      </c>
      <c r="L11" s="6">
        <v>0</v>
      </c>
      <c r="M11" s="7" t="s">
        <v>7</v>
      </c>
      <c r="N11" s="8">
        <v>2</v>
      </c>
      <c r="O11" s="9" t="str">
        <f>IF(P11="","",IF(P11=R11,"△",IF(P11&gt;R11,"○","●")))</f>
        <v/>
      </c>
      <c r="P11" s="6"/>
      <c r="Q11" s="7"/>
      <c r="R11" s="8"/>
      <c r="S11" s="9" t="s">
        <v>45</v>
      </c>
      <c r="T11" s="6">
        <v>9</v>
      </c>
      <c r="U11" s="7" t="s">
        <v>7</v>
      </c>
      <c r="V11" s="8">
        <v>2</v>
      </c>
      <c r="W11" s="9" t="s">
        <v>45</v>
      </c>
      <c r="X11" s="6">
        <v>12</v>
      </c>
      <c r="Y11" s="7" t="s">
        <v>7</v>
      </c>
      <c r="Z11" s="8">
        <v>0</v>
      </c>
      <c r="AA11" s="9" t="s">
        <v>45</v>
      </c>
      <c r="AB11" s="6">
        <v>5</v>
      </c>
      <c r="AC11" s="7" t="s">
        <v>7</v>
      </c>
      <c r="AD11" s="8">
        <v>2</v>
      </c>
      <c r="AE11" s="9" t="s">
        <v>45</v>
      </c>
      <c r="AF11" s="6">
        <v>8</v>
      </c>
      <c r="AG11" s="7" t="s">
        <v>7</v>
      </c>
      <c r="AH11" s="10">
        <v>0</v>
      </c>
      <c r="AI11" s="142"/>
      <c r="AJ11" s="144"/>
      <c r="AK11" s="146"/>
      <c r="AL11" s="146"/>
      <c r="AM11" s="148"/>
      <c r="AN11" s="136"/>
    </row>
    <row r="12" spans="1:40" ht="21" customHeight="1">
      <c r="A12" s="149" t="s">
        <v>27</v>
      </c>
      <c r="B12" s="150"/>
      <c r="C12" s="1" t="s">
        <v>45</v>
      </c>
      <c r="D12" s="2">
        <v>8</v>
      </c>
      <c r="E12" s="2" t="s">
        <v>7</v>
      </c>
      <c r="F12" s="3">
        <v>1</v>
      </c>
      <c r="G12" s="1" t="s">
        <v>44</v>
      </c>
      <c r="H12" s="2">
        <v>0</v>
      </c>
      <c r="I12" s="2" t="s">
        <v>7</v>
      </c>
      <c r="J12" s="3">
        <v>2</v>
      </c>
      <c r="K12" s="1" t="s">
        <v>45</v>
      </c>
      <c r="L12" s="2">
        <v>3</v>
      </c>
      <c r="M12" s="2" t="s">
        <v>7</v>
      </c>
      <c r="N12" s="3">
        <v>2</v>
      </c>
      <c r="O12" s="1" t="s">
        <v>44</v>
      </c>
      <c r="P12" s="2">
        <v>1</v>
      </c>
      <c r="Q12" s="2" t="s">
        <v>7</v>
      </c>
      <c r="R12" s="3">
        <v>5</v>
      </c>
      <c r="S12" s="1" t="str">
        <f>IF(T12="","",IF(T12=V12,"△",IF(T12&gt;V12,"○","●")))</f>
        <v/>
      </c>
      <c r="T12" s="2"/>
      <c r="U12" s="2"/>
      <c r="V12" s="3"/>
      <c r="W12" s="1" t="s">
        <v>44</v>
      </c>
      <c r="X12" s="2">
        <v>2</v>
      </c>
      <c r="Y12" s="2" t="s">
        <v>7</v>
      </c>
      <c r="Z12" s="3">
        <v>4</v>
      </c>
      <c r="AA12" s="1" t="s">
        <v>44</v>
      </c>
      <c r="AB12" s="2">
        <v>3</v>
      </c>
      <c r="AC12" s="2" t="s">
        <v>7</v>
      </c>
      <c r="AD12" s="3">
        <v>9</v>
      </c>
      <c r="AE12" s="1" t="s">
        <v>44</v>
      </c>
      <c r="AF12" s="2">
        <v>3</v>
      </c>
      <c r="AG12" s="2" t="s">
        <v>7</v>
      </c>
      <c r="AH12" s="4">
        <v>4</v>
      </c>
      <c r="AI12" s="141">
        <f>COUNTIF(C12:AH13,"○")*3+COUNTIF(C12:AH13,"△")</f>
        <v>12</v>
      </c>
      <c r="AJ12" s="143">
        <f>D12+H12+L12+P12+T12+X12+AB12+AF12+D13+H13+L13+P13+T13+X13+AB13+AF13</f>
        <v>34</v>
      </c>
      <c r="AK12" s="145">
        <f>-(F12+J12+N12+R12+V12+Z12+AD12+AH12+F13+J13+N13+R13+V13+Z13+AD13+AH13)</f>
        <v>-68</v>
      </c>
      <c r="AL12" s="145">
        <f>AJ12+AK12</f>
        <v>-34</v>
      </c>
      <c r="AM12" s="147">
        <f>RANK(AI12,$AI$4:$AI$19,0)</f>
        <v>7</v>
      </c>
      <c r="AN12" s="135">
        <v>7</v>
      </c>
    </row>
    <row r="13" spans="1:40" ht="21" customHeight="1">
      <c r="A13" s="149"/>
      <c r="B13" s="150"/>
      <c r="C13" s="9" t="s">
        <v>44</v>
      </c>
      <c r="D13" s="6">
        <v>0</v>
      </c>
      <c r="E13" s="7" t="s">
        <v>7</v>
      </c>
      <c r="F13" s="8">
        <v>4</v>
      </c>
      <c r="G13" s="9" t="s">
        <v>44</v>
      </c>
      <c r="H13" s="6">
        <v>0</v>
      </c>
      <c r="I13" s="7" t="s">
        <v>7</v>
      </c>
      <c r="J13" s="8">
        <v>8</v>
      </c>
      <c r="K13" s="9" t="s">
        <v>44</v>
      </c>
      <c r="L13" s="6">
        <v>1</v>
      </c>
      <c r="M13" s="7" t="s">
        <v>7</v>
      </c>
      <c r="N13" s="8">
        <v>5</v>
      </c>
      <c r="O13" s="9" t="s">
        <v>44</v>
      </c>
      <c r="P13" s="6">
        <v>2</v>
      </c>
      <c r="Q13" s="7" t="s">
        <v>7</v>
      </c>
      <c r="R13" s="8">
        <v>9</v>
      </c>
      <c r="S13" s="9" t="str">
        <f>IF(T13="","",IF(T13=V13,"△",IF(T13&gt;V13,"○","●")))</f>
        <v/>
      </c>
      <c r="T13" s="6"/>
      <c r="U13" s="7"/>
      <c r="V13" s="8"/>
      <c r="W13" s="9" t="s">
        <v>45</v>
      </c>
      <c r="X13" s="6">
        <v>6</v>
      </c>
      <c r="Y13" s="7" t="s">
        <v>7</v>
      </c>
      <c r="Z13" s="8">
        <v>1</v>
      </c>
      <c r="AA13" s="9" t="s">
        <v>44</v>
      </c>
      <c r="AB13" s="6">
        <v>0</v>
      </c>
      <c r="AC13" s="7" t="s">
        <v>7</v>
      </c>
      <c r="AD13" s="8">
        <v>12</v>
      </c>
      <c r="AE13" s="9" t="s">
        <v>45</v>
      </c>
      <c r="AF13" s="6">
        <v>5</v>
      </c>
      <c r="AG13" s="7" t="s">
        <v>7</v>
      </c>
      <c r="AH13" s="10">
        <v>2</v>
      </c>
      <c r="AI13" s="142"/>
      <c r="AJ13" s="144"/>
      <c r="AK13" s="146"/>
      <c r="AL13" s="146"/>
      <c r="AM13" s="148"/>
      <c r="AN13" s="136"/>
    </row>
    <row r="14" spans="1:40" ht="21" customHeight="1">
      <c r="A14" s="137" t="s">
        <v>26</v>
      </c>
      <c r="B14" s="138"/>
      <c r="C14" s="1" t="s">
        <v>45</v>
      </c>
      <c r="D14" s="2">
        <v>3</v>
      </c>
      <c r="E14" s="2" t="s">
        <v>7</v>
      </c>
      <c r="F14" s="3">
        <v>1</v>
      </c>
      <c r="G14" s="1" t="s">
        <v>45</v>
      </c>
      <c r="H14" s="2">
        <v>3</v>
      </c>
      <c r="I14" s="2" t="s">
        <v>7</v>
      </c>
      <c r="J14" s="3">
        <v>1</v>
      </c>
      <c r="K14" s="1" t="s">
        <v>45</v>
      </c>
      <c r="L14" s="2">
        <v>3</v>
      </c>
      <c r="M14" s="2" t="s">
        <v>7</v>
      </c>
      <c r="N14" s="3">
        <v>1</v>
      </c>
      <c r="O14" s="1" t="s">
        <v>44</v>
      </c>
      <c r="P14" s="2">
        <v>1</v>
      </c>
      <c r="Q14" s="2" t="s">
        <v>7</v>
      </c>
      <c r="R14" s="3">
        <v>3</v>
      </c>
      <c r="S14" s="1" t="s">
        <v>45</v>
      </c>
      <c r="T14" s="2">
        <v>4</v>
      </c>
      <c r="U14" s="2" t="s">
        <v>7</v>
      </c>
      <c r="V14" s="3">
        <v>2</v>
      </c>
      <c r="W14" s="1" t="str">
        <f>IF(X14="","",IF(X14=Z14,"△",IF(X14&gt;Z14,"○","●")))</f>
        <v/>
      </c>
      <c r="X14" s="2"/>
      <c r="Y14" s="2"/>
      <c r="Z14" s="3"/>
      <c r="AA14" s="1" t="s">
        <v>44</v>
      </c>
      <c r="AB14" s="2">
        <v>1</v>
      </c>
      <c r="AC14" s="2" t="s">
        <v>7</v>
      </c>
      <c r="AD14" s="3">
        <v>5</v>
      </c>
      <c r="AE14" s="1" t="s">
        <v>45</v>
      </c>
      <c r="AF14" s="2">
        <v>2</v>
      </c>
      <c r="AG14" s="2" t="s">
        <v>7</v>
      </c>
      <c r="AH14" s="4">
        <v>1</v>
      </c>
      <c r="AI14" s="141">
        <f>COUNTIF(C14:AH15,"○")*3+COUNTIF(C14:AH15,"△")</f>
        <v>16</v>
      </c>
      <c r="AJ14" s="143">
        <f>D14+H14+L14+P14+T14+X14+AB14+AF14+D15+H15+L15+P15+T15+X15+AB15+AF15</f>
        <v>21</v>
      </c>
      <c r="AK14" s="145">
        <f>-(F14+J14+N14+R14+V14+Z14+AD14+AH14+F15+J15+N15+R15+V15+Z15+AD15+AH15)</f>
        <v>-51</v>
      </c>
      <c r="AL14" s="145">
        <f>AJ14+AK14</f>
        <v>-30</v>
      </c>
      <c r="AM14" s="147">
        <f>RANK(AI14,$AI$4:$AI$19,0)</f>
        <v>5</v>
      </c>
      <c r="AN14" s="135">
        <v>5</v>
      </c>
    </row>
    <row r="15" spans="1:40" ht="21" customHeight="1">
      <c r="A15" s="139"/>
      <c r="B15" s="140"/>
      <c r="C15" s="9" t="s">
        <v>44</v>
      </c>
      <c r="D15" s="6">
        <v>1</v>
      </c>
      <c r="E15" s="7" t="s">
        <v>7</v>
      </c>
      <c r="F15" s="8">
        <v>2</v>
      </c>
      <c r="G15" s="9" t="s">
        <v>44</v>
      </c>
      <c r="H15" s="6">
        <v>0</v>
      </c>
      <c r="I15" s="7" t="s">
        <v>7</v>
      </c>
      <c r="J15" s="8">
        <v>2</v>
      </c>
      <c r="K15" s="9" t="s">
        <v>44</v>
      </c>
      <c r="L15" s="6">
        <v>0</v>
      </c>
      <c r="M15" s="7" t="s">
        <v>7</v>
      </c>
      <c r="N15" s="8">
        <v>4</v>
      </c>
      <c r="O15" s="9" t="s">
        <v>44</v>
      </c>
      <c r="P15" s="6">
        <v>0</v>
      </c>
      <c r="Q15" s="7" t="s">
        <v>7</v>
      </c>
      <c r="R15" s="8">
        <v>12</v>
      </c>
      <c r="S15" s="9" t="s">
        <v>44</v>
      </c>
      <c r="T15" s="6">
        <v>1</v>
      </c>
      <c r="U15" s="7" t="s">
        <v>7</v>
      </c>
      <c r="V15" s="8">
        <v>6</v>
      </c>
      <c r="W15" s="9" t="str">
        <f>IF(X15="","",IF(X15=Z15,"△",IF(X15&gt;Z15,"○","●")))</f>
        <v/>
      </c>
      <c r="X15" s="6"/>
      <c r="Y15" s="7"/>
      <c r="Z15" s="8"/>
      <c r="AA15" s="9" t="s">
        <v>44</v>
      </c>
      <c r="AB15" s="6">
        <v>0</v>
      </c>
      <c r="AC15" s="7" t="s">
        <v>7</v>
      </c>
      <c r="AD15" s="8">
        <v>9</v>
      </c>
      <c r="AE15" s="9" t="s">
        <v>46</v>
      </c>
      <c r="AF15" s="6">
        <v>2</v>
      </c>
      <c r="AG15" s="7" t="s">
        <v>7</v>
      </c>
      <c r="AH15" s="10">
        <v>2</v>
      </c>
      <c r="AI15" s="142"/>
      <c r="AJ15" s="144"/>
      <c r="AK15" s="146"/>
      <c r="AL15" s="146"/>
      <c r="AM15" s="148"/>
      <c r="AN15" s="136"/>
    </row>
    <row r="16" spans="1:40" ht="21" customHeight="1">
      <c r="A16" s="149" t="s">
        <v>50</v>
      </c>
      <c r="B16" s="150"/>
      <c r="C16" s="1" t="s">
        <v>45</v>
      </c>
      <c r="D16" s="2">
        <v>12</v>
      </c>
      <c r="E16" s="2" t="s">
        <v>7</v>
      </c>
      <c r="F16" s="3">
        <v>1</v>
      </c>
      <c r="G16" s="1" t="s">
        <v>45</v>
      </c>
      <c r="H16" s="2">
        <v>3</v>
      </c>
      <c r="I16" s="2" t="s">
        <v>7</v>
      </c>
      <c r="J16" s="3">
        <v>0</v>
      </c>
      <c r="K16" s="1" t="s">
        <v>45</v>
      </c>
      <c r="L16" s="2">
        <v>6</v>
      </c>
      <c r="M16" s="2" t="s">
        <v>7</v>
      </c>
      <c r="N16" s="3">
        <v>0</v>
      </c>
      <c r="O16" s="1" t="s">
        <v>45</v>
      </c>
      <c r="P16" s="2">
        <v>6</v>
      </c>
      <c r="Q16" s="2" t="s">
        <v>7</v>
      </c>
      <c r="R16" s="3">
        <v>2</v>
      </c>
      <c r="S16" s="1" t="s">
        <v>45</v>
      </c>
      <c r="T16" s="2">
        <v>9</v>
      </c>
      <c r="U16" s="2" t="s">
        <v>7</v>
      </c>
      <c r="V16" s="3">
        <v>3</v>
      </c>
      <c r="W16" s="1" t="s">
        <v>45</v>
      </c>
      <c r="X16" s="2">
        <v>5</v>
      </c>
      <c r="Y16" s="2" t="s">
        <v>7</v>
      </c>
      <c r="Z16" s="3">
        <v>1</v>
      </c>
      <c r="AA16" s="1" t="str">
        <f>IF(AB16="","",IF(AB16=AD16,"△",IF(AB16&gt;AD16,"○","●")))</f>
        <v/>
      </c>
      <c r="AB16" s="2"/>
      <c r="AC16" s="2"/>
      <c r="AD16" s="3"/>
      <c r="AE16" s="1" t="s">
        <v>45</v>
      </c>
      <c r="AF16" s="2">
        <v>2</v>
      </c>
      <c r="AG16" s="2" t="s">
        <v>7</v>
      </c>
      <c r="AH16" s="4">
        <v>1</v>
      </c>
      <c r="AI16" s="141">
        <f>COUNTIF(C16:AH17,"○")*3+COUNTIF(C16:AH17,"△")</f>
        <v>36</v>
      </c>
      <c r="AJ16" s="143">
        <f>D16+H16+L16+P16+T16+X16+AB16+AF16+D17+H17+L17+P17+T17+X17+AB17+AF17</f>
        <v>94</v>
      </c>
      <c r="AK16" s="145">
        <f>-(F16+J16+N16+R16+V16+Z16+AD16+AH16+F17+J17+N17+R17+V17+Z17+AD17+AH17)</f>
        <v>-16</v>
      </c>
      <c r="AL16" s="145">
        <f>AJ16+AK16</f>
        <v>78</v>
      </c>
      <c r="AM16" s="147">
        <f>RANK(AI16,$AI$4:$AI$19,0)</f>
        <v>1</v>
      </c>
      <c r="AN16" s="135">
        <v>1</v>
      </c>
    </row>
    <row r="17" spans="1:40" ht="21" customHeight="1">
      <c r="A17" s="149"/>
      <c r="B17" s="150"/>
      <c r="C17" s="9" t="s">
        <v>45</v>
      </c>
      <c r="D17" s="6">
        <v>11</v>
      </c>
      <c r="E17" s="7" t="s">
        <v>7</v>
      </c>
      <c r="F17" s="8">
        <v>0</v>
      </c>
      <c r="G17" s="9" t="s">
        <v>44</v>
      </c>
      <c r="H17" s="6">
        <v>0</v>
      </c>
      <c r="I17" s="7" t="s">
        <v>7</v>
      </c>
      <c r="J17" s="8">
        <v>1</v>
      </c>
      <c r="K17" s="9" t="s">
        <v>45</v>
      </c>
      <c r="L17" s="6">
        <v>3</v>
      </c>
      <c r="M17" s="7" t="s">
        <v>7</v>
      </c>
      <c r="N17" s="8">
        <v>1</v>
      </c>
      <c r="O17" s="9" t="s">
        <v>44</v>
      </c>
      <c r="P17" s="6">
        <v>2</v>
      </c>
      <c r="Q17" s="7" t="s">
        <v>7</v>
      </c>
      <c r="R17" s="8">
        <v>5</v>
      </c>
      <c r="S17" s="9" t="s">
        <v>45</v>
      </c>
      <c r="T17" s="6">
        <v>12</v>
      </c>
      <c r="U17" s="7" t="s">
        <v>7</v>
      </c>
      <c r="V17" s="8">
        <v>0</v>
      </c>
      <c r="W17" s="9" t="s">
        <v>45</v>
      </c>
      <c r="X17" s="6">
        <v>9</v>
      </c>
      <c r="Y17" s="7" t="s">
        <v>7</v>
      </c>
      <c r="Z17" s="8">
        <v>0</v>
      </c>
      <c r="AA17" s="9" t="str">
        <f>IF(AB17="","",IF(AB17=AD17,"△",IF(AB17&gt;AD17,"○","●")))</f>
        <v/>
      </c>
      <c r="AB17" s="6"/>
      <c r="AC17" s="7"/>
      <c r="AD17" s="8"/>
      <c r="AE17" s="9" t="s">
        <v>45</v>
      </c>
      <c r="AF17" s="6">
        <v>14</v>
      </c>
      <c r="AG17" s="7" t="s">
        <v>7</v>
      </c>
      <c r="AH17" s="10">
        <v>1</v>
      </c>
      <c r="AI17" s="142"/>
      <c r="AJ17" s="144"/>
      <c r="AK17" s="146"/>
      <c r="AL17" s="146"/>
      <c r="AM17" s="148"/>
      <c r="AN17" s="136"/>
    </row>
    <row r="18" spans="1:40" ht="21" customHeight="1">
      <c r="A18" s="137" t="s">
        <v>51</v>
      </c>
      <c r="B18" s="138"/>
      <c r="C18" s="1" t="s">
        <v>45</v>
      </c>
      <c r="D18" s="2">
        <v>7</v>
      </c>
      <c r="E18" s="2" t="s">
        <v>7</v>
      </c>
      <c r="F18" s="3">
        <v>1</v>
      </c>
      <c r="G18" s="1" t="s">
        <v>44</v>
      </c>
      <c r="H18" s="2">
        <v>0</v>
      </c>
      <c r="I18" s="2" t="s">
        <v>7</v>
      </c>
      <c r="J18" s="3">
        <v>2</v>
      </c>
      <c r="K18" s="1" t="s">
        <v>44</v>
      </c>
      <c r="L18" s="2">
        <v>0</v>
      </c>
      <c r="M18" s="2" t="s">
        <v>7</v>
      </c>
      <c r="N18" s="3">
        <v>2</v>
      </c>
      <c r="O18" s="1" t="s">
        <v>44</v>
      </c>
      <c r="P18" s="2">
        <v>1</v>
      </c>
      <c r="Q18" s="2" t="s">
        <v>7</v>
      </c>
      <c r="R18" s="3">
        <v>3</v>
      </c>
      <c r="S18" s="1" t="s">
        <v>45</v>
      </c>
      <c r="T18" s="2">
        <v>4</v>
      </c>
      <c r="U18" s="2" t="s">
        <v>7</v>
      </c>
      <c r="V18" s="3">
        <v>3</v>
      </c>
      <c r="W18" s="1" t="s">
        <v>44</v>
      </c>
      <c r="X18" s="2">
        <v>1</v>
      </c>
      <c r="Y18" s="2" t="s">
        <v>7</v>
      </c>
      <c r="Z18" s="3">
        <v>2</v>
      </c>
      <c r="AA18" s="1" t="s">
        <v>44</v>
      </c>
      <c r="AB18" s="2">
        <v>1</v>
      </c>
      <c r="AC18" s="2" t="s">
        <v>7</v>
      </c>
      <c r="AD18" s="3">
        <v>2</v>
      </c>
      <c r="AE18" s="1" t="str">
        <f>IF(AF18="","",IF(AF18=AH18,"△",IF(AF18&gt;AH18,"○","●")))</f>
        <v/>
      </c>
      <c r="AF18" s="2"/>
      <c r="AG18" s="2"/>
      <c r="AH18" s="4"/>
      <c r="AI18" s="141">
        <f>COUNTIF(C18:AH19,"○")*3+COUNTIF(C18:AH19,"△")</f>
        <v>8</v>
      </c>
      <c r="AJ18" s="143">
        <f>D18+H18+L18+P18+T18+X18+AB18+AF18+D19+H19+L19+P19+T19+X19+AB19+AF19</f>
        <v>21</v>
      </c>
      <c r="AK18" s="145">
        <f>-(F18+J18+N18+R18+V18+Z18+AD18+AH18+F19+J19+N19+R19+V19+Z19+AD19+AH19)</f>
        <v>-61</v>
      </c>
      <c r="AL18" s="145">
        <f>AJ18+AK18</f>
        <v>-40</v>
      </c>
      <c r="AM18" s="147">
        <f>RANK(AI18,$AI$4:$AI$19,0)</f>
        <v>8</v>
      </c>
      <c r="AN18" s="135">
        <v>8</v>
      </c>
    </row>
    <row r="19" spans="1:40" ht="21" customHeight="1" thickBot="1">
      <c r="A19" s="151"/>
      <c r="B19" s="152"/>
      <c r="C19" s="11" t="s">
        <v>44</v>
      </c>
      <c r="D19" s="12">
        <v>1</v>
      </c>
      <c r="E19" s="13" t="s">
        <v>7</v>
      </c>
      <c r="F19" s="13">
        <v>5</v>
      </c>
      <c r="G19" s="11" t="s">
        <v>44</v>
      </c>
      <c r="H19" s="12">
        <v>0</v>
      </c>
      <c r="I19" s="13" t="s">
        <v>7</v>
      </c>
      <c r="J19" s="13">
        <v>11</v>
      </c>
      <c r="K19" s="11" t="s">
        <v>46</v>
      </c>
      <c r="L19" s="12">
        <v>1</v>
      </c>
      <c r="M19" s="13" t="s">
        <v>7</v>
      </c>
      <c r="N19" s="13">
        <v>1</v>
      </c>
      <c r="O19" s="11" t="s">
        <v>44</v>
      </c>
      <c r="P19" s="12">
        <v>0</v>
      </c>
      <c r="Q19" s="13" t="s">
        <v>7</v>
      </c>
      <c r="R19" s="13">
        <v>8</v>
      </c>
      <c r="S19" s="11" t="s">
        <v>44</v>
      </c>
      <c r="T19" s="12">
        <v>2</v>
      </c>
      <c r="U19" s="13" t="s">
        <v>7</v>
      </c>
      <c r="V19" s="13">
        <v>5</v>
      </c>
      <c r="W19" s="11" t="s">
        <v>46</v>
      </c>
      <c r="X19" s="12">
        <v>2</v>
      </c>
      <c r="Y19" s="13" t="s">
        <v>7</v>
      </c>
      <c r="Z19" s="13">
        <v>2</v>
      </c>
      <c r="AA19" s="11" t="s">
        <v>44</v>
      </c>
      <c r="AB19" s="12">
        <v>1</v>
      </c>
      <c r="AC19" s="13" t="s">
        <v>7</v>
      </c>
      <c r="AD19" s="13">
        <v>14</v>
      </c>
      <c r="AE19" s="11" t="str">
        <f>IF(AF19="","",IF(AF19=AH19,"△",IF(AF19&gt;AH19,"○","●")))</f>
        <v/>
      </c>
      <c r="AF19" s="12"/>
      <c r="AG19" s="13"/>
      <c r="AH19" s="14"/>
      <c r="AI19" s="153"/>
      <c r="AJ19" s="154"/>
      <c r="AK19" s="155"/>
      <c r="AL19" s="155"/>
      <c r="AM19" s="156"/>
      <c r="AN19" s="157"/>
    </row>
    <row r="20" spans="1:40">
      <c r="A20" s="23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/>
      <c r="AJ20" s="24"/>
      <c r="AK20" s="24"/>
      <c r="AL20" s="24"/>
      <c r="AM20" s="25"/>
      <c r="AN20" s="25"/>
    </row>
    <row r="21" spans="1:40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/>
      <c r="AJ21" s="24"/>
      <c r="AK21" s="24"/>
      <c r="AL21" s="24"/>
      <c r="AM21" s="25"/>
      <c r="AN21" s="25"/>
    </row>
  </sheetData>
  <mergeCells count="71">
    <mergeCell ref="AN16:AN17"/>
    <mergeCell ref="A18:B19"/>
    <mergeCell ref="AI18:AI19"/>
    <mergeCell ref="AJ18:AJ19"/>
    <mergeCell ref="AK18:AK19"/>
    <mergeCell ref="AL18:AL19"/>
    <mergeCell ref="AM18:AM19"/>
    <mergeCell ref="AN18:AN19"/>
    <mergeCell ref="A16:B17"/>
    <mergeCell ref="AI16:AI17"/>
    <mergeCell ref="AJ16:AJ17"/>
    <mergeCell ref="AK16:AK17"/>
    <mergeCell ref="AL16:AL17"/>
    <mergeCell ref="AM16:AM17"/>
    <mergeCell ref="AN12:AN13"/>
    <mergeCell ref="A14:B15"/>
    <mergeCell ref="AI14:AI15"/>
    <mergeCell ref="AJ14:AJ15"/>
    <mergeCell ref="AK14:AK15"/>
    <mergeCell ref="AL14:AL15"/>
    <mergeCell ref="AM14:AM15"/>
    <mergeCell ref="AN14:AN15"/>
    <mergeCell ref="A12:B13"/>
    <mergeCell ref="AI12:AI13"/>
    <mergeCell ref="AJ12:AJ13"/>
    <mergeCell ref="AK12:AK13"/>
    <mergeCell ref="AL12:AL13"/>
    <mergeCell ref="AM12:AM13"/>
    <mergeCell ref="AN8:AN9"/>
    <mergeCell ref="A10:B11"/>
    <mergeCell ref="AI10:AI11"/>
    <mergeCell ref="AJ10:AJ11"/>
    <mergeCell ref="AK10:AK11"/>
    <mergeCell ref="AL10:AL11"/>
    <mergeCell ref="AM10:AM11"/>
    <mergeCell ref="AN10:AN11"/>
    <mergeCell ref="A8:B9"/>
    <mergeCell ref="AI8:AI9"/>
    <mergeCell ref="AJ8:AJ9"/>
    <mergeCell ref="AK8:AK9"/>
    <mergeCell ref="AL8:AL9"/>
    <mergeCell ref="AM8:AM9"/>
    <mergeCell ref="AN4:AN5"/>
    <mergeCell ref="A6:B7"/>
    <mergeCell ref="AI6:AI7"/>
    <mergeCell ref="AJ6:AJ7"/>
    <mergeCell ref="AK6:AK7"/>
    <mergeCell ref="AL6:AL7"/>
    <mergeCell ref="AM6:AM7"/>
    <mergeCell ref="AN6:AN7"/>
    <mergeCell ref="A4:B5"/>
    <mergeCell ref="AI4:AI5"/>
    <mergeCell ref="AJ4:AJ5"/>
    <mergeCell ref="AK4:AK5"/>
    <mergeCell ref="AL4:AL5"/>
    <mergeCell ref="AM4:AM5"/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zoomScaleNormal="100" workbookViewId="0">
      <selection activeCell="AQ8" sqref="AQ8"/>
    </sheetView>
  </sheetViews>
  <sheetFormatPr defaultRowHeight="13.5"/>
  <cols>
    <col min="1" max="2" width="4" style="20" customWidth="1"/>
    <col min="3" max="34" width="2.375" style="20" customWidth="1"/>
    <col min="35" max="40" width="4" style="20" customWidth="1"/>
    <col min="41" max="16384" width="9" style="20"/>
  </cols>
  <sheetData>
    <row r="1" spans="1:40" ht="42.75" thickBot="1">
      <c r="A1" s="101" t="s">
        <v>125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>
      <c r="A2" s="18"/>
      <c r="B2" s="19" t="s">
        <v>0</v>
      </c>
      <c r="C2" s="119" t="str">
        <f>A4</f>
        <v>武生FC</v>
      </c>
      <c r="D2" s="120"/>
      <c r="E2" s="120"/>
      <c r="F2" s="121"/>
      <c r="G2" s="119" t="str">
        <f>A6</f>
        <v>福井ノース</v>
      </c>
      <c r="H2" s="120"/>
      <c r="I2" s="120"/>
      <c r="J2" s="120"/>
      <c r="K2" s="119" t="str">
        <f>A8</f>
        <v>成和</v>
      </c>
      <c r="L2" s="120"/>
      <c r="M2" s="120"/>
      <c r="N2" s="120"/>
      <c r="O2" s="119" t="str">
        <f>A10</f>
        <v>坂井</v>
      </c>
      <c r="P2" s="120"/>
      <c r="Q2" s="120"/>
      <c r="R2" s="120"/>
      <c r="S2" s="119" t="str">
        <f>A12</f>
        <v>福井中央FC</v>
      </c>
      <c r="T2" s="120"/>
      <c r="U2" s="120"/>
      <c r="V2" s="120"/>
      <c r="W2" s="119" t="str">
        <f>A14</f>
        <v>武生一</v>
      </c>
      <c r="X2" s="120"/>
      <c r="Y2" s="120"/>
      <c r="Z2" s="120"/>
      <c r="AA2" s="119" t="str">
        <f>A16</f>
        <v>藤島</v>
      </c>
      <c r="AB2" s="120"/>
      <c r="AC2" s="120"/>
      <c r="AD2" s="120"/>
      <c r="AE2" s="119" t="str">
        <f>A18</f>
        <v>丸岡Ⅱ</v>
      </c>
      <c r="AF2" s="120"/>
      <c r="AG2" s="120"/>
      <c r="AH2" s="125"/>
      <c r="AI2" s="127" t="s">
        <v>1</v>
      </c>
      <c r="AJ2" s="129" t="s">
        <v>2</v>
      </c>
      <c r="AK2" s="129" t="s">
        <v>3</v>
      </c>
      <c r="AL2" s="129" t="s">
        <v>4</v>
      </c>
      <c r="AM2" s="131" t="s">
        <v>5</v>
      </c>
      <c r="AN2" s="133" t="s">
        <v>30</v>
      </c>
    </row>
    <row r="3" spans="1:40">
      <c r="A3" s="21" t="s">
        <v>6</v>
      </c>
      <c r="B3" s="22"/>
      <c r="C3" s="122"/>
      <c r="D3" s="123"/>
      <c r="E3" s="123"/>
      <c r="F3" s="124"/>
      <c r="G3" s="122"/>
      <c r="H3" s="123"/>
      <c r="I3" s="123"/>
      <c r="J3" s="123"/>
      <c r="K3" s="122"/>
      <c r="L3" s="123"/>
      <c r="M3" s="123"/>
      <c r="N3" s="123"/>
      <c r="O3" s="122"/>
      <c r="P3" s="123"/>
      <c r="Q3" s="123"/>
      <c r="R3" s="123"/>
      <c r="S3" s="122"/>
      <c r="T3" s="123"/>
      <c r="U3" s="123"/>
      <c r="V3" s="123"/>
      <c r="W3" s="122"/>
      <c r="X3" s="123"/>
      <c r="Y3" s="123"/>
      <c r="Z3" s="123"/>
      <c r="AA3" s="122"/>
      <c r="AB3" s="123"/>
      <c r="AC3" s="123"/>
      <c r="AD3" s="123"/>
      <c r="AE3" s="122"/>
      <c r="AF3" s="123"/>
      <c r="AG3" s="123"/>
      <c r="AH3" s="126"/>
      <c r="AI3" s="128"/>
      <c r="AJ3" s="130"/>
      <c r="AK3" s="130"/>
      <c r="AL3" s="130"/>
      <c r="AM3" s="132"/>
      <c r="AN3" s="134"/>
    </row>
    <row r="4" spans="1:40" ht="17.25">
      <c r="A4" s="137" t="s">
        <v>126</v>
      </c>
      <c r="B4" s="138"/>
      <c r="C4" s="1"/>
      <c r="D4" s="2"/>
      <c r="E4" s="2"/>
      <c r="F4" s="3"/>
      <c r="G4" s="1" t="str">
        <f t="shared" ref="G4:G19" si="0">IF(H4="","",IF(H4=J4,"△",IF(H4&gt;J4,"○","●")))</f>
        <v>○</v>
      </c>
      <c r="H4" s="2">
        <v>4</v>
      </c>
      <c r="I4" s="2" t="s">
        <v>38</v>
      </c>
      <c r="J4" s="3">
        <v>1</v>
      </c>
      <c r="K4" s="1" t="str">
        <f t="shared" ref="K4:K19" si="1">IF(L4="","",IF(L4=N4,"△",IF(L4&gt;N4,"○","●")))</f>
        <v>○</v>
      </c>
      <c r="L4" s="2">
        <v>3</v>
      </c>
      <c r="M4" s="2" t="s">
        <v>38</v>
      </c>
      <c r="N4" s="3">
        <v>1</v>
      </c>
      <c r="O4" s="1" t="str">
        <f t="shared" ref="O4:O19" si="2">IF(P4="","",IF(P4=R4,"△",IF(P4&gt;R4,"○","●")))</f>
        <v>●</v>
      </c>
      <c r="P4" s="2">
        <v>0</v>
      </c>
      <c r="Q4" s="2" t="s">
        <v>38</v>
      </c>
      <c r="R4" s="3">
        <v>1</v>
      </c>
      <c r="S4" s="1" t="str">
        <f t="shared" ref="S4:S19" si="3">IF(T4="","",IF(T4=V4,"△",IF(T4&gt;V4,"○","●")))</f>
        <v>●</v>
      </c>
      <c r="T4" s="2">
        <v>1</v>
      </c>
      <c r="U4" s="2" t="s">
        <v>38</v>
      </c>
      <c r="V4" s="3">
        <v>2</v>
      </c>
      <c r="W4" s="1" t="str">
        <f t="shared" ref="W4:W19" si="4">IF(X4="","",IF(X4=Z4,"△",IF(X4&gt;Z4,"○","●")))</f>
        <v>○</v>
      </c>
      <c r="X4" s="2">
        <v>4</v>
      </c>
      <c r="Y4" s="2" t="s">
        <v>38</v>
      </c>
      <c r="Z4" s="3">
        <v>2</v>
      </c>
      <c r="AA4" s="1" t="str">
        <f t="shared" ref="AA4:AA19" si="5">IF(AB4="","",IF(AB4=AD4,"△",IF(AB4&gt;AD4,"○","●")))</f>
        <v>○</v>
      </c>
      <c r="AB4" s="2">
        <v>4</v>
      </c>
      <c r="AC4" s="2" t="s">
        <v>38</v>
      </c>
      <c r="AD4" s="3">
        <v>0</v>
      </c>
      <c r="AE4" s="1" t="str">
        <f t="shared" ref="AE4:AE19" si="6">IF(AF4="","",IF(AF4=AH4,"△",IF(AF4&gt;AH4,"○","●")))</f>
        <v>○</v>
      </c>
      <c r="AF4" s="2">
        <v>6</v>
      </c>
      <c r="AG4" s="2" t="s">
        <v>38</v>
      </c>
      <c r="AH4" s="4">
        <v>0</v>
      </c>
      <c r="AI4" s="141">
        <f>COUNTIF(C4:AH5,"○")*3+COUNTIF(C4:AH5,"△")</f>
        <v>34</v>
      </c>
      <c r="AJ4" s="143">
        <f>D4+H4+L4+P4+T4+X4+AB4+AF4+D5+H5+L5+P5+T5+X5+AB5+AF5</f>
        <v>73</v>
      </c>
      <c r="AK4" s="145">
        <f>-(F4+J4+N4+R4+V4+Z4+AD4+AH4+F5+J5+N5+R5+V5+Z5+AD5+AH5)</f>
        <v>-10</v>
      </c>
      <c r="AL4" s="145">
        <f>AJ4+AK4</f>
        <v>63</v>
      </c>
      <c r="AM4" s="147">
        <f>RANK(AI4,$AI$4:$AI$19,0)</f>
        <v>1</v>
      </c>
      <c r="AN4" s="135">
        <v>1</v>
      </c>
    </row>
    <row r="5" spans="1:40" ht="17.25">
      <c r="A5" s="149"/>
      <c r="B5" s="150"/>
      <c r="C5" s="5"/>
      <c r="D5" s="6"/>
      <c r="E5" s="7"/>
      <c r="F5" s="8"/>
      <c r="G5" s="9" t="str">
        <f t="shared" si="0"/>
        <v>○</v>
      </c>
      <c r="H5" s="6">
        <v>8</v>
      </c>
      <c r="I5" s="7" t="s">
        <v>38</v>
      </c>
      <c r="J5" s="8">
        <v>0</v>
      </c>
      <c r="K5" s="9" t="str">
        <f t="shared" si="1"/>
        <v>○</v>
      </c>
      <c r="L5" s="6">
        <v>7</v>
      </c>
      <c r="M5" s="7" t="s">
        <v>38</v>
      </c>
      <c r="N5" s="8">
        <v>1</v>
      </c>
      <c r="O5" s="9" t="str">
        <f t="shared" si="2"/>
        <v>△</v>
      </c>
      <c r="P5" s="6">
        <v>2</v>
      </c>
      <c r="Q5" s="7" t="s">
        <v>38</v>
      </c>
      <c r="R5" s="8">
        <v>2</v>
      </c>
      <c r="S5" s="9" t="str">
        <f t="shared" si="3"/>
        <v>○</v>
      </c>
      <c r="T5" s="6">
        <v>7</v>
      </c>
      <c r="U5" s="7" t="s">
        <v>38</v>
      </c>
      <c r="V5" s="8">
        <v>0</v>
      </c>
      <c r="W5" s="9" t="str">
        <f t="shared" si="4"/>
        <v>○</v>
      </c>
      <c r="X5" s="6">
        <v>7</v>
      </c>
      <c r="Y5" s="7" t="s">
        <v>38</v>
      </c>
      <c r="Z5" s="8">
        <v>0</v>
      </c>
      <c r="AA5" s="9" t="str">
        <f t="shared" si="5"/>
        <v>○</v>
      </c>
      <c r="AB5" s="6">
        <v>10</v>
      </c>
      <c r="AC5" s="7" t="s">
        <v>38</v>
      </c>
      <c r="AD5" s="8">
        <v>0</v>
      </c>
      <c r="AE5" s="9" t="str">
        <f t="shared" si="6"/>
        <v>○</v>
      </c>
      <c r="AF5" s="6">
        <v>10</v>
      </c>
      <c r="AG5" s="7" t="s">
        <v>38</v>
      </c>
      <c r="AH5" s="10">
        <v>0</v>
      </c>
      <c r="AI5" s="142"/>
      <c r="AJ5" s="144"/>
      <c r="AK5" s="146"/>
      <c r="AL5" s="146"/>
      <c r="AM5" s="148"/>
      <c r="AN5" s="136"/>
    </row>
    <row r="6" spans="1:40" ht="17.25">
      <c r="A6" s="137" t="s">
        <v>127</v>
      </c>
      <c r="B6" s="138"/>
      <c r="C6" s="1" t="str">
        <f t="shared" ref="C6:C19" si="7">IF(D6="","",IF(D6=F6,"△",IF(D6&gt;F6,"○","●")))</f>
        <v>●</v>
      </c>
      <c r="D6" s="2">
        <v>1</v>
      </c>
      <c r="E6" s="2" t="s">
        <v>38</v>
      </c>
      <c r="F6" s="3">
        <v>4</v>
      </c>
      <c r="G6" s="1" t="str">
        <f t="shared" si="0"/>
        <v/>
      </c>
      <c r="H6" s="2"/>
      <c r="I6" s="2"/>
      <c r="J6" s="3"/>
      <c r="K6" s="1" t="str">
        <f t="shared" si="1"/>
        <v>●</v>
      </c>
      <c r="L6" s="2">
        <v>0</v>
      </c>
      <c r="M6" s="2" t="s">
        <v>38</v>
      </c>
      <c r="N6" s="3">
        <v>5</v>
      </c>
      <c r="O6" s="1" t="str">
        <f t="shared" si="2"/>
        <v>○</v>
      </c>
      <c r="P6" s="2">
        <v>3</v>
      </c>
      <c r="Q6" s="2" t="s">
        <v>38</v>
      </c>
      <c r="R6" s="3">
        <v>2</v>
      </c>
      <c r="S6" s="1" t="str">
        <f t="shared" si="3"/>
        <v>●</v>
      </c>
      <c r="T6" s="2">
        <v>0</v>
      </c>
      <c r="U6" s="2" t="s">
        <v>38</v>
      </c>
      <c r="V6" s="3">
        <v>11</v>
      </c>
      <c r="W6" s="1" t="str">
        <f t="shared" si="4"/>
        <v>●</v>
      </c>
      <c r="X6" s="2">
        <v>0</v>
      </c>
      <c r="Y6" s="2" t="s">
        <v>38</v>
      </c>
      <c r="Z6" s="3">
        <v>4</v>
      </c>
      <c r="AA6" s="1" t="str">
        <f t="shared" si="5"/>
        <v>●</v>
      </c>
      <c r="AB6" s="2">
        <v>0</v>
      </c>
      <c r="AC6" s="2" t="s">
        <v>38</v>
      </c>
      <c r="AD6" s="3">
        <v>1</v>
      </c>
      <c r="AE6" s="1" t="str">
        <f t="shared" si="6"/>
        <v>●</v>
      </c>
      <c r="AF6" s="2">
        <v>0</v>
      </c>
      <c r="AG6" s="2" t="s">
        <v>38</v>
      </c>
      <c r="AH6" s="4">
        <v>1</v>
      </c>
      <c r="AI6" s="141">
        <f>COUNTIF(C6:AH7,"○")*3+COUNTIF(C6:AH7,"△")</f>
        <v>10</v>
      </c>
      <c r="AJ6" s="143">
        <f>D6+H6+L6+P6+T6+X6+AB6+AF6+D7+H7+L7+P7+T7+X7+AB7+AF7</f>
        <v>14</v>
      </c>
      <c r="AK6" s="145">
        <f>-(F6+J6+N6+R6+V6+Z6+AD6+AH6+F7+J7+N7+R7+V7+Z7+AD7+AH7)</f>
        <v>-52</v>
      </c>
      <c r="AL6" s="145">
        <f>AJ6+AK6</f>
        <v>-38</v>
      </c>
      <c r="AM6" s="147">
        <f>RANK(AI6,$AI$4:$AI$19,0)</f>
        <v>7</v>
      </c>
      <c r="AN6" s="135">
        <v>7</v>
      </c>
    </row>
    <row r="7" spans="1:40" ht="17.25">
      <c r="A7" s="139"/>
      <c r="B7" s="140"/>
      <c r="C7" s="9" t="str">
        <f t="shared" si="7"/>
        <v>●</v>
      </c>
      <c r="D7" s="6">
        <v>0</v>
      </c>
      <c r="E7" s="7" t="s">
        <v>38</v>
      </c>
      <c r="F7" s="8">
        <v>8</v>
      </c>
      <c r="G7" s="9" t="str">
        <f t="shared" si="0"/>
        <v/>
      </c>
      <c r="H7" s="6"/>
      <c r="I7" s="7"/>
      <c r="J7" s="8"/>
      <c r="K7" s="9" t="str">
        <f t="shared" si="1"/>
        <v>○</v>
      </c>
      <c r="L7" s="6">
        <v>2</v>
      </c>
      <c r="M7" s="7" t="s">
        <v>38</v>
      </c>
      <c r="N7" s="8">
        <v>1</v>
      </c>
      <c r="O7" s="9" t="str">
        <f t="shared" si="2"/>
        <v>●</v>
      </c>
      <c r="P7" s="6">
        <v>0</v>
      </c>
      <c r="Q7" s="7" t="s">
        <v>38</v>
      </c>
      <c r="R7" s="8">
        <v>4</v>
      </c>
      <c r="S7" s="9" t="str">
        <f t="shared" si="3"/>
        <v>●</v>
      </c>
      <c r="T7" s="6">
        <v>0</v>
      </c>
      <c r="U7" s="7" t="s">
        <v>38</v>
      </c>
      <c r="V7" s="8">
        <v>3</v>
      </c>
      <c r="W7" s="9" t="str">
        <f t="shared" si="4"/>
        <v>△</v>
      </c>
      <c r="X7" s="6">
        <v>2</v>
      </c>
      <c r="Y7" s="7" t="s">
        <v>38</v>
      </c>
      <c r="Z7" s="8">
        <v>2</v>
      </c>
      <c r="AA7" s="9" t="str">
        <f t="shared" si="5"/>
        <v>○</v>
      </c>
      <c r="AB7" s="6">
        <v>6</v>
      </c>
      <c r="AC7" s="7" t="s">
        <v>38</v>
      </c>
      <c r="AD7" s="8">
        <v>1</v>
      </c>
      <c r="AE7" s="9" t="str">
        <f t="shared" si="6"/>
        <v>●</v>
      </c>
      <c r="AF7" s="6">
        <v>0</v>
      </c>
      <c r="AG7" s="7" t="s">
        <v>38</v>
      </c>
      <c r="AH7" s="10">
        <v>5</v>
      </c>
      <c r="AI7" s="142"/>
      <c r="AJ7" s="144"/>
      <c r="AK7" s="146"/>
      <c r="AL7" s="146"/>
      <c r="AM7" s="148"/>
      <c r="AN7" s="136"/>
    </row>
    <row r="8" spans="1:40" ht="17.25">
      <c r="A8" s="149" t="s">
        <v>128</v>
      </c>
      <c r="B8" s="150"/>
      <c r="C8" s="1" t="str">
        <f t="shared" si="7"/>
        <v>●</v>
      </c>
      <c r="D8" s="2">
        <v>1</v>
      </c>
      <c r="E8" s="2" t="s">
        <v>38</v>
      </c>
      <c r="F8" s="3">
        <v>3</v>
      </c>
      <c r="G8" s="1" t="str">
        <f t="shared" si="0"/>
        <v>○</v>
      </c>
      <c r="H8" s="2">
        <v>5</v>
      </c>
      <c r="I8" s="2" t="s">
        <v>38</v>
      </c>
      <c r="J8" s="3">
        <v>0</v>
      </c>
      <c r="K8" s="1" t="str">
        <f t="shared" si="1"/>
        <v/>
      </c>
      <c r="L8" s="2"/>
      <c r="M8" s="2"/>
      <c r="N8" s="3"/>
      <c r="O8" s="1" t="str">
        <f t="shared" si="2"/>
        <v>●</v>
      </c>
      <c r="P8" s="2">
        <v>0</v>
      </c>
      <c r="Q8" s="2" t="s">
        <v>38</v>
      </c>
      <c r="R8" s="3">
        <v>1</v>
      </c>
      <c r="S8" s="1" t="str">
        <f t="shared" si="3"/>
        <v>○</v>
      </c>
      <c r="T8" s="2">
        <v>2</v>
      </c>
      <c r="U8" s="2" t="s">
        <v>38</v>
      </c>
      <c r="V8" s="3">
        <v>1</v>
      </c>
      <c r="W8" s="1" t="str">
        <f t="shared" si="4"/>
        <v>○</v>
      </c>
      <c r="X8" s="2">
        <v>4</v>
      </c>
      <c r="Y8" s="2" t="s">
        <v>38</v>
      </c>
      <c r="Z8" s="3">
        <v>1</v>
      </c>
      <c r="AA8" s="1" t="str">
        <f t="shared" si="5"/>
        <v>●</v>
      </c>
      <c r="AB8" s="2">
        <v>0</v>
      </c>
      <c r="AC8" s="2" t="s">
        <v>38</v>
      </c>
      <c r="AD8" s="3">
        <v>2</v>
      </c>
      <c r="AE8" s="1" t="str">
        <f t="shared" si="6"/>
        <v>○</v>
      </c>
      <c r="AF8" s="2">
        <v>3</v>
      </c>
      <c r="AG8" s="2" t="s">
        <v>38</v>
      </c>
      <c r="AH8" s="4">
        <v>0</v>
      </c>
      <c r="AI8" s="141">
        <f>COUNTIF(C8:AH9,"○")*3+COUNTIF(C8:AH9,"△")</f>
        <v>13</v>
      </c>
      <c r="AJ8" s="143">
        <f>D8+H8+L8+P8+T8+X8+AB8+AF8+D9+H9+L9+P9+T9+X9+AB9+AF9</f>
        <v>24</v>
      </c>
      <c r="AK8" s="145">
        <f>-(F8+J8+N8+R8+V8+Z8+AD8+AH8+F9+J9+N9+R9+V9+Z9+AD9+AH9)</f>
        <v>-34</v>
      </c>
      <c r="AL8" s="145">
        <f>AJ8+AK8</f>
        <v>-10</v>
      </c>
      <c r="AM8" s="147">
        <f>RANK(AI8,$AI$4:$AI$19,0)</f>
        <v>6</v>
      </c>
      <c r="AN8" s="135">
        <v>6</v>
      </c>
    </row>
    <row r="9" spans="1:40" ht="17.25">
      <c r="A9" s="149"/>
      <c r="B9" s="150"/>
      <c r="C9" s="9" t="str">
        <f t="shared" si="7"/>
        <v>●</v>
      </c>
      <c r="D9" s="6">
        <v>1</v>
      </c>
      <c r="E9" s="7" t="s">
        <v>38</v>
      </c>
      <c r="F9" s="8">
        <v>7</v>
      </c>
      <c r="G9" s="9" t="str">
        <f t="shared" si="0"/>
        <v>●</v>
      </c>
      <c r="H9" s="6">
        <v>1</v>
      </c>
      <c r="I9" s="7" t="s">
        <v>38</v>
      </c>
      <c r="J9" s="8">
        <v>2</v>
      </c>
      <c r="K9" s="9" t="str">
        <f t="shared" si="1"/>
        <v/>
      </c>
      <c r="L9" s="6"/>
      <c r="M9" s="7"/>
      <c r="N9" s="8"/>
      <c r="O9" s="9" t="str">
        <f t="shared" si="2"/>
        <v>●</v>
      </c>
      <c r="P9" s="6">
        <v>0</v>
      </c>
      <c r="Q9" s="7" t="s">
        <v>38</v>
      </c>
      <c r="R9" s="8">
        <v>3</v>
      </c>
      <c r="S9" s="9" t="str">
        <f t="shared" si="3"/>
        <v>●</v>
      </c>
      <c r="T9" s="6">
        <v>0</v>
      </c>
      <c r="U9" s="7" t="s">
        <v>38</v>
      </c>
      <c r="V9" s="8">
        <v>5</v>
      </c>
      <c r="W9" s="9" t="str">
        <f t="shared" si="4"/>
        <v>●</v>
      </c>
      <c r="X9" s="6">
        <v>5</v>
      </c>
      <c r="Y9" s="7" t="s">
        <v>38</v>
      </c>
      <c r="Z9" s="8">
        <v>6</v>
      </c>
      <c r="AA9" s="9" t="str">
        <f t="shared" si="5"/>
        <v>△</v>
      </c>
      <c r="AB9" s="6">
        <v>1</v>
      </c>
      <c r="AC9" s="7" t="s">
        <v>38</v>
      </c>
      <c r="AD9" s="8">
        <v>1</v>
      </c>
      <c r="AE9" s="9" t="str">
        <f t="shared" si="6"/>
        <v>●</v>
      </c>
      <c r="AF9" s="6">
        <v>1</v>
      </c>
      <c r="AG9" s="7" t="s">
        <v>38</v>
      </c>
      <c r="AH9" s="10">
        <v>2</v>
      </c>
      <c r="AI9" s="142"/>
      <c r="AJ9" s="144"/>
      <c r="AK9" s="146"/>
      <c r="AL9" s="146"/>
      <c r="AM9" s="148"/>
      <c r="AN9" s="136"/>
    </row>
    <row r="10" spans="1:40" ht="17.25">
      <c r="A10" s="137" t="s">
        <v>129</v>
      </c>
      <c r="B10" s="138"/>
      <c r="C10" s="1" t="str">
        <f t="shared" si="7"/>
        <v>○</v>
      </c>
      <c r="D10" s="2">
        <v>1</v>
      </c>
      <c r="E10" s="2" t="s">
        <v>38</v>
      </c>
      <c r="F10" s="3">
        <v>0</v>
      </c>
      <c r="G10" s="1" t="str">
        <f t="shared" si="0"/>
        <v>●</v>
      </c>
      <c r="H10" s="2">
        <v>2</v>
      </c>
      <c r="I10" s="2" t="s">
        <v>38</v>
      </c>
      <c r="J10" s="3">
        <v>3</v>
      </c>
      <c r="K10" s="1" t="str">
        <f t="shared" si="1"/>
        <v>○</v>
      </c>
      <c r="L10" s="2">
        <v>1</v>
      </c>
      <c r="M10" s="2" t="s">
        <v>38</v>
      </c>
      <c r="N10" s="3">
        <v>0</v>
      </c>
      <c r="O10" s="1" t="str">
        <f t="shared" si="2"/>
        <v/>
      </c>
      <c r="P10" s="2"/>
      <c r="Q10" s="2"/>
      <c r="R10" s="3"/>
      <c r="S10" s="1" t="str">
        <f t="shared" si="3"/>
        <v>●</v>
      </c>
      <c r="T10" s="2">
        <v>0</v>
      </c>
      <c r="U10" s="2" t="s">
        <v>38</v>
      </c>
      <c r="V10" s="3">
        <v>1</v>
      </c>
      <c r="W10" s="1" t="str">
        <f t="shared" si="4"/>
        <v>●</v>
      </c>
      <c r="X10" s="2">
        <v>0</v>
      </c>
      <c r="Y10" s="2" t="s">
        <v>38</v>
      </c>
      <c r="Z10" s="3">
        <v>1</v>
      </c>
      <c r="AA10" s="1" t="str">
        <f t="shared" si="5"/>
        <v>△</v>
      </c>
      <c r="AB10" s="2">
        <v>2</v>
      </c>
      <c r="AC10" s="2" t="s">
        <v>38</v>
      </c>
      <c r="AD10" s="3">
        <v>2</v>
      </c>
      <c r="AE10" s="1" t="str">
        <f t="shared" si="6"/>
        <v>△</v>
      </c>
      <c r="AF10" s="2">
        <v>1</v>
      </c>
      <c r="AG10" s="2" t="s">
        <v>38</v>
      </c>
      <c r="AH10" s="4">
        <v>1</v>
      </c>
      <c r="AI10" s="141">
        <f>COUNTIF(C10:AH11,"○")*3+COUNTIF(C10:AH11,"△")</f>
        <v>21</v>
      </c>
      <c r="AJ10" s="143">
        <f>D10+H10+L10+P10+T10+X10+AB10+AF10+D11+H11+L11+P11+T11+X11+AB11+AF11</f>
        <v>19</v>
      </c>
      <c r="AK10" s="145">
        <f>-(F10+J10+N10+R10+V10+Z10+AD10+AH10+F11+J11+N11+R11+V11+Z11+AD11+AH11)</f>
        <v>-17</v>
      </c>
      <c r="AL10" s="145">
        <f>AJ10+AK10</f>
        <v>2</v>
      </c>
      <c r="AM10" s="147">
        <f>RANK(AI10,$AI$4:$AI$19,0)</f>
        <v>4</v>
      </c>
      <c r="AN10" s="135">
        <v>4</v>
      </c>
    </row>
    <row r="11" spans="1:40" ht="17.25">
      <c r="A11" s="139"/>
      <c r="B11" s="140"/>
      <c r="C11" s="9" t="str">
        <f t="shared" si="7"/>
        <v>△</v>
      </c>
      <c r="D11" s="6">
        <v>2</v>
      </c>
      <c r="E11" s="7" t="s">
        <v>38</v>
      </c>
      <c r="F11" s="8">
        <v>2</v>
      </c>
      <c r="G11" s="9" t="str">
        <f t="shared" si="0"/>
        <v>○</v>
      </c>
      <c r="H11" s="6">
        <v>4</v>
      </c>
      <c r="I11" s="7" t="s">
        <v>38</v>
      </c>
      <c r="J11" s="8">
        <v>0</v>
      </c>
      <c r="K11" s="9" t="str">
        <f t="shared" si="1"/>
        <v>○</v>
      </c>
      <c r="L11" s="6">
        <v>3</v>
      </c>
      <c r="M11" s="7" t="s">
        <v>38</v>
      </c>
      <c r="N11" s="8">
        <v>0</v>
      </c>
      <c r="O11" s="9" t="str">
        <f t="shared" si="2"/>
        <v/>
      </c>
      <c r="P11" s="6"/>
      <c r="Q11" s="7"/>
      <c r="R11" s="8"/>
      <c r="S11" s="9" t="str">
        <f t="shared" si="3"/>
        <v>●</v>
      </c>
      <c r="T11" s="6">
        <v>0</v>
      </c>
      <c r="U11" s="7" t="s">
        <v>38</v>
      </c>
      <c r="V11" s="8">
        <v>4</v>
      </c>
      <c r="W11" s="9" t="str">
        <f t="shared" si="4"/>
        <v>○</v>
      </c>
      <c r="X11" s="6">
        <v>2</v>
      </c>
      <c r="Y11" s="7" t="s">
        <v>38</v>
      </c>
      <c r="Z11" s="8">
        <v>1</v>
      </c>
      <c r="AA11" s="9" t="str">
        <f t="shared" si="5"/>
        <v>○</v>
      </c>
      <c r="AB11" s="6">
        <v>1</v>
      </c>
      <c r="AC11" s="7" t="s">
        <v>38</v>
      </c>
      <c r="AD11" s="8">
        <v>0</v>
      </c>
      <c r="AE11" s="9" t="str">
        <f t="shared" si="6"/>
        <v>●</v>
      </c>
      <c r="AF11" s="6">
        <v>0</v>
      </c>
      <c r="AG11" s="7" t="s">
        <v>38</v>
      </c>
      <c r="AH11" s="10">
        <v>2</v>
      </c>
      <c r="AI11" s="142"/>
      <c r="AJ11" s="144"/>
      <c r="AK11" s="146"/>
      <c r="AL11" s="146"/>
      <c r="AM11" s="148"/>
      <c r="AN11" s="136"/>
    </row>
    <row r="12" spans="1:40" ht="17.25">
      <c r="A12" s="149" t="s">
        <v>130</v>
      </c>
      <c r="B12" s="150"/>
      <c r="C12" s="1" t="str">
        <f t="shared" si="7"/>
        <v>○</v>
      </c>
      <c r="D12" s="2">
        <v>2</v>
      </c>
      <c r="E12" s="2" t="s">
        <v>38</v>
      </c>
      <c r="F12" s="3">
        <v>1</v>
      </c>
      <c r="G12" s="1" t="str">
        <f t="shared" si="0"/>
        <v>○</v>
      </c>
      <c r="H12" s="2">
        <v>11</v>
      </c>
      <c r="I12" s="2" t="s">
        <v>38</v>
      </c>
      <c r="J12" s="3">
        <v>0</v>
      </c>
      <c r="K12" s="1" t="str">
        <f t="shared" si="1"/>
        <v>●</v>
      </c>
      <c r="L12" s="2">
        <v>1</v>
      </c>
      <c r="M12" s="2" t="s">
        <v>38</v>
      </c>
      <c r="N12" s="3">
        <v>2</v>
      </c>
      <c r="O12" s="1" t="str">
        <f t="shared" si="2"/>
        <v>○</v>
      </c>
      <c r="P12" s="2">
        <v>1</v>
      </c>
      <c r="Q12" s="2" t="s">
        <v>38</v>
      </c>
      <c r="R12" s="3">
        <v>0</v>
      </c>
      <c r="S12" s="1" t="str">
        <f t="shared" si="3"/>
        <v/>
      </c>
      <c r="T12" s="2"/>
      <c r="U12" s="2"/>
      <c r="V12" s="3"/>
      <c r="W12" s="1" t="str">
        <f t="shared" si="4"/>
        <v>●</v>
      </c>
      <c r="X12" s="2">
        <v>1</v>
      </c>
      <c r="Y12" s="2" t="s">
        <v>38</v>
      </c>
      <c r="Z12" s="3">
        <v>3</v>
      </c>
      <c r="AA12" s="1" t="str">
        <f t="shared" si="5"/>
        <v>○</v>
      </c>
      <c r="AB12" s="2">
        <v>4</v>
      </c>
      <c r="AC12" s="2" t="s">
        <v>38</v>
      </c>
      <c r="AD12" s="3">
        <v>2</v>
      </c>
      <c r="AE12" s="1" t="str">
        <f t="shared" si="6"/>
        <v>○</v>
      </c>
      <c r="AF12" s="2">
        <v>4</v>
      </c>
      <c r="AG12" s="2" t="s">
        <v>38</v>
      </c>
      <c r="AH12" s="4">
        <v>0</v>
      </c>
      <c r="AI12" s="141">
        <f>COUNTIF(C12:AH13,"○")*3+COUNTIF(C12:AH13,"△")</f>
        <v>33</v>
      </c>
      <c r="AJ12" s="143">
        <f>D12+H12+L12+P12+T12+X12+AB12+AF12+D13+H13+L13+P13+T13+X13+AB13+AF13</f>
        <v>58</v>
      </c>
      <c r="AK12" s="145">
        <f>-(F12+J12+N12+R12+V12+Z12+AD12+AH12+F13+J13+N13+R13+V13+Z13+AD13+AH13)</f>
        <v>-15</v>
      </c>
      <c r="AL12" s="145">
        <f>AJ12+AK12</f>
        <v>43</v>
      </c>
      <c r="AM12" s="147">
        <f>RANK(AI12,$AI$4:$AI$19,0)</f>
        <v>2</v>
      </c>
      <c r="AN12" s="135">
        <v>2</v>
      </c>
    </row>
    <row r="13" spans="1:40" ht="17.25">
      <c r="A13" s="149"/>
      <c r="B13" s="150"/>
      <c r="C13" s="9" t="str">
        <f t="shared" si="7"/>
        <v>●</v>
      </c>
      <c r="D13" s="6">
        <v>0</v>
      </c>
      <c r="E13" s="7" t="s">
        <v>38</v>
      </c>
      <c r="F13" s="8">
        <v>7</v>
      </c>
      <c r="G13" s="9" t="str">
        <f t="shared" si="0"/>
        <v>○</v>
      </c>
      <c r="H13" s="6">
        <v>3</v>
      </c>
      <c r="I13" s="7" t="s">
        <v>38</v>
      </c>
      <c r="J13" s="8">
        <v>0</v>
      </c>
      <c r="K13" s="9" t="str">
        <f t="shared" si="1"/>
        <v>○</v>
      </c>
      <c r="L13" s="6">
        <v>5</v>
      </c>
      <c r="M13" s="7" t="s">
        <v>38</v>
      </c>
      <c r="N13" s="8">
        <v>0</v>
      </c>
      <c r="O13" s="9" t="str">
        <f t="shared" si="2"/>
        <v>○</v>
      </c>
      <c r="P13" s="6">
        <v>4</v>
      </c>
      <c r="Q13" s="7" t="s">
        <v>38</v>
      </c>
      <c r="R13" s="8">
        <v>0</v>
      </c>
      <c r="S13" s="9" t="str">
        <f t="shared" si="3"/>
        <v/>
      </c>
      <c r="T13" s="6"/>
      <c r="U13" s="7"/>
      <c r="V13" s="8"/>
      <c r="W13" s="9" t="str">
        <f t="shared" si="4"/>
        <v>○</v>
      </c>
      <c r="X13" s="6">
        <v>8</v>
      </c>
      <c r="Y13" s="7" t="s">
        <v>38</v>
      </c>
      <c r="Z13" s="8">
        <v>0</v>
      </c>
      <c r="AA13" s="9" t="str">
        <f t="shared" si="5"/>
        <v>○</v>
      </c>
      <c r="AB13" s="6">
        <v>8</v>
      </c>
      <c r="AC13" s="7" t="s">
        <v>38</v>
      </c>
      <c r="AD13" s="8">
        <v>0</v>
      </c>
      <c r="AE13" s="9" t="str">
        <f t="shared" si="6"/>
        <v>○</v>
      </c>
      <c r="AF13" s="6">
        <v>6</v>
      </c>
      <c r="AG13" s="7" t="s">
        <v>38</v>
      </c>
      <c r="AH13" s="10">
        <v>0</v>
      </c>
      <c r="AI13" s="142"/>
      <c r="AJ13" s="144"/>
      <c r="AK13" s="146"/>
      <c r="AL13" s="146"/>
      <c r="AM13" s="148"/>
      <c r="AN13" s="136"/>
    </row>
    <row r="14" spans="1:40" ht="17.25">
      <c r="A14" s="137" t="s">
        <v>131</v>
      </c>
      <c r="B14" s="138"/>
      <c r="C14" s="1" t="str">
        <f t="shared" si="7"/>
        <v>●</v>
      </c>
      <c r="D14" s="2">
        <v>2</v>
      </c>
      <c r="E14" s="2" t="s">
        <v>38</v>
      </c>
      <c r="F14" s="3">
        <v>4</v>
      </c>
      <c r="G14" s="1" t="str">
        <f t="shared" si="0"/>
        <v>○</v>
      </c>
      <c r="H14" s="2">
        <v>4</v>
      </c>
      <c r="I14" s="2" t="s">
        <v>38</v>
      </c>
      <c r="J14" s="3">
        <v>0</v>
      </c>
      <c r="K14" s="1" t="str">
        <f t="shared" si="1"/>
        <v>●</v>
      </c>
      <c r="L14" s="2">
        <v>1</v>
      </c>
      <c r="M14" s="2" t="s">
        <v>38</v>
      </c>
      <c r="N14" s="3">
        <v>4</v>
      </c>
      <c r="O14" s="1" t="str">
        <f t="shared" si="2"/>
        <v>○</v>
      </c>
      <c r="P14" s="2">
        <v>1</v>
      </c>
      <c r="Q14" s="2" t="s">
        <v>38</v>
      </c>
      <c r="R14" s="3">
        <v>0</v>
      </c>
      <c r="S14" s="1" t="str">
        <f t="shared" si="3"/>
        <v>○</v>
      </c>
      <c r="T14" s="2">
        <v>3</v>
      </c>
      <c r="U14" s="2" t="s">
        <v>38</v>
      </c>
      <c r="V14" s="3">
        <v>1</v>
      </c>
      <c r="W14" s="1" t="str">
        <f t="shared" si="4"/>
        <v/>
      </c>
      <c r="X14" s="2"/>
      <c r="Y14" s="2"/>
      <c r="Z14" s="3"/>
      <c r="AA14" s="1" t="str">
        <f t="shared" si="5"/>
        <v>○</v>
      </c>
      <c r="AB14" s="2">
        <v>2</v>
      </c>
      <c r="AC14" s="2" t="s">
        <v>38</v>
      </c>
      <c r="AD14" s="3">
        <v>0</v>
      </c>
      <c r="AE14" s="1" t="str">
        <f t="shared" si="6"/>
        <v>○</v>
      </c>
      <c r="AF14" s="2">
        <v>2</v>
      </c>
      <c r="AG14" s="2" t="s">
        <v>38</v>
      </c>
      <c r="AH14" s="4">
        <v>0</v>
      </c>
      <c r="AI14" s="141">
        <f>COUNTIF(C14:AH15,"○")*3+COUNTIF(C14:AH15,"△")</f>
        <v>22</v>
      </c>
      <c r="AJ14" s="143">
        <f>D14+H14+L14+P14+T14+X14+AB14+AF14+D15+H15+L15+P15+T15+X15+AB15+AF15</f>
        <v>28</v>
      </c>
      <c r="AK14" s="145">
        <f>-(F14+J14+N14+R14+V14+Z14+AD14+AH14+F15+J15+N15+R15+V15+Z15+AD15+AH15)</f>
        <v>-34</v>
      </c>
      <c r="AL14" s="145">
        <f>AJ14+AK14</f>
        <v>-6</v>
      </c>
      <c r="AM14" s="147">
        <f>RANK(AI14,$AI$4:$AI$19,0)</f>
        <v>3</v>
      </c>
      <c r="AN14" s="135">
        <v>3</v>
      </c>
    </row>
    <row r="15" spans="1:40" ht="17.25">
      <c r="A15" s="139"/>
      <c r="B15" s="140"/>
      <c r="C15" s="9" t="str">
        <f t="shared" si="7"/>
        <v>●</v>
      </c>
      <c r="D15" s="6">
        <v>0</v>
      </c>
      <c r="E15" s="7" t="s">
        <v>38</v>
      </c>
      <c r="F15" s="8">
        <v>7</v>
      </c>
      <c r="G15" s="9" t="str">
        <f t="shared" si="0"/>
        <v>△</v>
      </c>
      <c r="H15" s="6">
        <v>2</v>
      </c>
      <c r="I15" s="7" t="s">
        <v>38</v>
      </c>
      <c r="J15" s="8">
        <v>2</v>
      </c>
      <c r="K15" s="9" t="str">
        <f t="shared" si="1"/>
        <v>○</v>
      </c>
      <c r="L15" s="6">
        <v>6</v>
      </c>
      <c r="M15" s="7" t="s">
        <v>38</v>
      </c>
      <c r="N15" s="8">
        <v>5</v>
      </c>
      <c r="O15" s="9" t="str">
        <f t="shared" si="2"/>
        <v>●</v>
      </c>
      <c r="P15" s="6">
        <v>1</v>
      </c>
      <c r="Q15" s="7" t="s">
        <v>38</v>
      </c>
      <c r="R15" s="8">
        <v>2</v>
      </c>
      <c r="S15" s="9" t="str">
        <f t="shared" si="3"/>
        <v>●</v>
      </c>
      <c r="T15" s="6">
        <v>0</v>
      </c>
      <c r="U15" s="7" t="s">
        <v>38</v>
      </c>
      <c r="V15" s="8">
        <v>8</v>
      </c>
      <c r="W15" s="9" t="str">
        <f t="shared" si="4"/>
        <v/>
      </c>
      <c r="X15" s="6"/>
      <c r="Y15" s="7"/>
      <c r="Z15" s="8"/>
      <c r="AA15" s="9" t="str">
        <f t="shared" si="5"/>
        <v>○</v>
      </c>
      <c r="AB15" s="6">
        <v>4</v>
      </c>
      <c r="AC15" s="7" t="s">
        <v>38</v>
      </c>
      <c r="AD15" s="8">
        <v>0</v>
      </c>
      <c r="AE15" s="9" t="str">
        <f t="shared" si="6"/>
        <v>●</v>
      </c>
      <c r="AF15" s="6">
        <v>0</v>
      </c>
      <c r="AG15" s="7" t="s">
        <v>38</v>
      </c>
      <c r="AH15" s="10">
        <v>1</v>
      </c>
      <c r="AI15" s="142"/>
      <c r="AJ15" s="144"/>
      <c r="AK15" s="146"/>
      <c r="AL15" s="146"/>
      <c r="AM15" s="148"/>
      <c r="AN15" s="136"/>
    </row>
    <row r="16" spans="1:40" ht="17.25">
      <c r="A16" s="149" t="s">
        <v>132</v>
      </c>
      <c r="B16" s="150"/>
      <c r="C16" s="1" t="str">
        <f t="shared" si="7"/>
        <v>●</v>
      </c>
      <c r="D16" s="2">
        <v>0</v>
      </c>
      <c r="E16" s="2" t="s">
        <v>38</v>
      </c>
      <c r="F16" s="3">
        <v>4</v>
      </c>
      <c r="G16" s="1" t="str">
        <f t="shared" si="0"/>
        <v>○</v>
      </c>
      <c r="H16" s="2">
        <v>1</v>
      </c>
      <c r="I16" s="2" t="s">
        <v>38</v>
      </c>
      <c r="J16" s="3">
        <v>0</v>
      </c>
      <c r="K16" s="1" t="str">
        <f t="shared" si="1"/>
        <v>○</v>
      </c>
      <c r="L16" s="2">
        <v>2</v>
      </c>
      <c r="M16" s="2" t="s">
        <v>38</v>
      </c>
      <c r="N16" s="3">
        <v>0</v>
      </c>
      <c r="O16" s="1" t="str">
        <f t="shared" si="2"/>
        <v>△</v>
      </c>
      <c r="P16" s="2">
        <v>2</v>
      </c>
      <c r="Q16" s="2" t="s">
        <v>38</v>
      </c>
      <c r="R16" s="3">
        <v>2</v>
      </c>
      <c r="S16" s="1" t="str">
        <f t="shared" si="3"/>
        <v>●</v>
      </c>
      <c r="T16" s="2">
        <v>2</v>
      </c>
      <c r="U16" s="2" t="s">
        <v>38</v>
      </c>
      <c r="V16" s="3">
        <v>4</v>
      </c>
      <c r="W16" s="1" t="str">
        <f t="shared" si="4"/>
        <v>●</v>
      </c>
      <c r="X16" s="2">
        <v>0</v>
      </c>
      <c r="Y16" s="2" t="s">
        <v>38</v>
      </c>
      <c r="Z16" s="3">
        <v>2</v>
      </c>
      <c r="AA16" s="1" t="str">
        <f t="shared" si="5"/>
        <v/>
      </c>
      <c r="AB16" s="2"/>
      <c r="AC16" s="2"/>
      <c r="AD16" s="3"/>
      <c r="AE16" s="1" t="str">
        <f t="shared" si="6"/>
        <v>△</v>
      </c>
      <c r="AF16" s="2">
        <v>2</v>
      </c>
      <c r="AG16" s="2" t="s">
        <v>38</v>
      </c>
      <c r="AH16" s="4">
        <v>2</v>
      </c>
      <c r="AI16" s="141">
        <f>COUNTIF(C16:AH17,"○")*3+COUNTIF(C16:AH17,"△")</f>
        <v>9</v>
      </c>
      <c r="AJ16" s="143">
        <f>D16+H16+L16+P16+T16+X16+AB16+AF16+D17+H17+L17+P17+T17+X17+AB17+AF17</f>
        <v>11</v>
      </c>
      <c r="AK16" s="145">
        <f>-(F16+J16+N16+R16+V16+Z16+AD16+AH16+F17+J17+N17+R17+V17+Z17+AD17+AH17)</f>
        <v>-54</v>
      </c>
      <c r="AL16" s="145">
        <f>AJ16+AK16</f>
        <v>-43</v>
      </c>
      <c r="AM16" s="147">
        <f>RANK(AI16,$AI$4:$AI$19,0)</f>
        <v>8</v>
      </c>
      <c r="AN16" s="135">
        <v>8</v>
      </c>
    </row>
    <row r="17" spans="1:40" ht="17.25">
      <c r="A17" s="149"/>
      <c r="B17" s="150"/>
      <c r="C17" s="9" t="str">
        <f t="shared" si="7"/>
        <v>●</v>
      </c>
      <c r="D17" s="6">
        <v>0</v>
      </c>
      <c r="E17" s="7" t="s">
        <v>38</v>
      </c>
      <c r="F17" s="8">
        <v>11</v>
      </c>
      <c r="G17" s="9" t="str">
        <f t="shared" si="0"/>
        <v>●</v>
      </c>
      <c r="H17" s="6">
        <v>1</v>
      </c>
      <c r="I17" s="7" t="s">
        <v>38</v>
      </c>
      <c r="J17" s="8">
        <v>6</v>
      </c>
      <c r="K17" s="9" t="str">
        <f t="shared" si="1"/>
        <v>△</v>
      </c>
      <c r="L17" s="6">
        <v>1</v>
      </c>
      <c r="M17" s="7" t="s">
        <v>38</v>
      </c>
      <c r="N17" s="8">
        <v>1</v>
      </c>
      <c r="O17" s="9" t="str">
        <f t="shared" si="2"/>
        <v>●</v>
      </c>
      <c r="P17" s="6">
        <v>0</v>
      </c>
      <c r="Q17" s="7" t="s">
        <v>38</v>
      </c>
      <c r="R17" s="8">
        <v>1</v>
      </c>
      <c r="S17" s="9" t="str">
        <f t="shared" si="3"/>
        <v>●</v>
      </c>
      <c r="T17" s="6">
        <v>0</v>
      </c>
      <c r="U17" s="7" t="s">
        <v>38</v>
      </c>
      <c r="V17" s="8">
        <v>8</v>
      </c>
      <c r="W17" s="9" t="str">
        <f t="shared" si="4"/>
        <v>●</v>
      </c>
      <c r="X17" s="6">
        <v>0</v>
      </c>
      <c r="Y17" s="7" t="s">
        <v>38</v>
      </c>
      <c r="Z17" s="8">
        <v>4</v>
      </c>
      <c r="AA17" s="9" t="str">
        <f t="shared" si="5"/>
        <v/>
      </c>
      <c r="AB17" s="6"/>
      <c r="AC17" s="7"/>
      <c r="AD17" s="8"/>
      <c r="AE17" s="9" t="str">
        <f t="shared" si="6"/>
        <v>●</v>
      </c>
      <c r="AF17" s="6">
        <v>0</v>
      </c>
      <c r="AG17" s="7" t="s">
        <v>38</v>
      </c>
      <c r="AH17" s="10">
        <v>9</v>
      </c>
      <c r="AI17" s="142"/>
      <c r="AJ17" s="144"/>
      <c r="AK17" s="146"/>
      <c r="AL17" s="146"/>
      <c r="AM17" s="148"/>
      <c r="AN17" s="136"/>
    </row>
    <row r="18" spans="1:40" ht="17.25">
      <c r="A18" s="137" t="s">
        <v>133</v>
      </c>
      <c r="B18" s="138"/>
      <c r="C18" s="1" t="str">
        <f t="shared" si="7"/>
        <v>●</v>
      </c>
      <c r="D18" s="2">
        <v>0</v>
      </c>
      <c r="E18" s="2" t="s">
        <v>38</v>
      </c>
      <c r="F18" s="3">
        <v>6</v>
      </c>
      <c r="G18" s="1" t="str">
        <f t="shared" si="0"/>
        <v>○</v>
      </c>
      <c r="H18" s="2">
        <v>1</v>
      </c>
      <c r="I18" s="2" t="s">
        <v>38</v>
      </c>
      <c r="J18" s="3">
        <v>0</v>
      </c>
      <c r="K18" s="1" t="str">
        <f t="shared" si="1"/>
        <v>●</v>
      </c>
      <c r="L18" s="2">
        <v>0</v>
      </c>
      <c r="M18" s="2" t="s">
        <v>38</v>
      </c>
      <c r="N18" s="3">
        <v>3</v>
      </c>
      <c r="O18" s="1" t="str">
        <f t="shared" si="2"/>
        <v>△</v>
      </c>
      <c r="P18" s="2">
        <v>1</v>
      </c>
      <c r="Q18" s="2" t="s">
        <v>38</v>
      </c>
      <c r="R18" s="3">
        <v>1</v>
      </c>
      <c r="S18" s="1" t="str">
        <f t="shared" si="3"/>
        <v>●</v>
      </c>
      <c r="T18" s="2">
        <v>0</v>
      </c>
      <c r="U18" s="2" t="s">
        <v>38</v>
      </c>
      <c r="V18" s="3">
        <v>4</v>
      </c>
      <c r="W18" s="1" t="str">
        <f t="shared" si="4"/>
        <v>●</v>
      </c>
      <c r="X18" s="2">
        <v>0</v>
      </c>
      <c r="Y18" s="2" t="s">
        <v>38</v>
      </c>
      <c r="Z18" s="3">
        <v>2</v>
      </c>
      <c r="AA18" s="1" t="str">
        <f t="shared" si="5"/>
        <v>△</v>
      </c>
      <c r="AB18" s="2">
        <v>2</v>
      </c>
      <c r="AC18" s="2" t="s">
        <v>38</v>
      </c>
      <c r="AD18" s="3">
        <v>2</v>
      </c>
      <c r="AE18" s="1" t="str">
        <f t="shared" si="6"/>
        <v/>
      </c>
      <c r="AF18" s="2"/>
      <c r="AG18" s="2"/>
      <c r="AH18" s="4"/>
      <c r="AI18" s="141">
        <f>COUNTIF(C18:AH19,"○")*3+COUNTIF(C18:AH19,"△")</f>
        <v>20</v>
      </c>
      <c r="AJ18" s="143">
        <f>D18+H18+L18+P18+T18+X18+AB18+AF18+D19+H19+L19+P19+T19+X19+AB19+AF19</f>
        <v>23</v>
      </c>
      <c r="AK18" s="145">
        <f>-(F18+J18+N18+R18+V18+Z18+AD18+AH18+F19+J19+N19+R19+V19+Z19+AD19+AH19)</f>
        <v>-35</v>
      </c>
      <c r="AL18" s="145">
        <f>AJ18+AK18</f>
        <v>-12</v>
      </c>
      <c r="AM18" s="147">
        <f>RANK(AI18,$AI$4:$AI$19,0)</f>
        <v>5</v>
      </c>
      <c r="AN18" s="135">
        <v>5</v>
      </c>
    </row>
    <row r="19" spans="1:40" ht="18" thickBot="1">
      <c r="A19" s="151"/>
      <c r="B19" s="152"/>
      <c r="C19" s="11" t="str">
        <f t="shared" si="7"/>
        <v>●</v>
      </c>
      <c r="D19" s="12">
        <v>0</v>
      </c>
      <c r="E19" s="13" t="s">
        <v>38</v>
      </c>
      <c r="F19" s="13">
        <v>10</v>
      </c>
      <c r="G19" s="11" t="str">
        <f t="shared" si="0"/>
        <v>○</v>
      </c>
      <c r="H19" s="12">
        <v>5</v>
      </c>
      <c r="I19" s="13" t="s">
        <v>38</v>
      </c>
      <c r="J19" s="13">
        <v>0</v>
      </c>
      <c r="K19" s="11" t="str">
        <f t="shared" si="1"/>
        <v>○</v>
      </c>
      <c r="L19" s="12">
        <v>2</v>
      </c>
      <c r="M19" s="13" t="s">
        <v>38</v>
      </c>
      <c r="N19" s="13">
        <v>1</v>
      </c>
      <c r="O19" s="11" t="str">
        <f t="shared" si="2"/>
        <v>○</v>
      </c>
      <c r="P19" s="12">
        <v>2</v>
      </c>
      <c r="Q19" s="13" t="s">
        <v>38</v>
      </c>
      <c r="R19" s="13">
        <v>0</v>
      </c>
      <c r="S19" s="11" t="str">
        <f t="shared" si="3"/>
        <v>●</v>
      </c>
      <c r="T19" s="12">
        <v>0</v>
      </c>
      <c r="U19" s="13" t="s">
        <v>38</v>
      </c>
      <c r="V19" s="13">
        <v>6</v>
      </c>
      <c r="W19" s="11" t="str">
        <f t="shared" si="4"/>
        <v>○</v>
      </c>
      <c r="X19" s="12">
        <v>1</v>
      </c>
      <c r="Y19" s="13" t="s">
        <v>38</v>
      </c>
      <c r="Z19" s="13">
        <v>0</v>
      </c>
      <c r="AA19" s="11" t="str">
        <f t="shared" si="5"/>
        <v>○</v>
      </c>
      <c r="AB19" s="12">
        <v>9</v>
      </c>
      <c r="AC19" s="13" t="s">
        <v>38</v>
      </c>
      <c r="AD19" s="13">
        <v>0</v>
      </c>
      <c r="AE19" s="11" t="str">
        <f t="shared" si="6"/>
        <v/>
      </c>
      <c r="AF19" s="12"/>
      <c r="AG19" s="13"/>
      <c r="AH19" s="14"/>
      <c r="AI19" s="153"/>
      <c r="AJ19" s="154"/>
      <c r="AK19" s="155"/>
      <c r="AL19" s="155"/>
      <c r="AM19" s="156"/>
      <c r="AN19" s="157"/>
    </row>
    <row r="20" spans="1:40">
      <c r="A20" s="23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/>
      <c r="AJ20" s="24"/>
      <c r="AK20" s="24"/>
      <c r="AL20" s="24"/>
      <c r="AM20" s="25"/>
      <c r="AN20" s="25"/>
    </row>
    <row r="21" spans="1:40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/>
      <c r="AJ21" s="24"/>
      <c r="AK21" s="24"/>
      <c r="AL21" s="24"/>
      <c r="AM21" s="25"/>
      <c r="AN21" s="25"/>
    </row>
  </sheetData>
  <mergeCells count="71"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M6:AM7"/>
    <mergeCell ref="A4:B5"/>
    <mergeCell ref="AI4:AI5"/>
    <mergeCell ref="AJ4:AJ5"/>
    <mergeCell ref="AK4:AK5"/>
    <mergeCell ref="AL4:AL5"/>
    <mergeCell ref="AM4:AM5"/>
    <mergeCell ref="A6:B7"/>
    <mergeCell ref="AI6:AI7"/>
    <mergeCell ref="AJ6:AJ7"/>
    <mergeCell ref="AK6:AK7"/>
    <mergeCell ref="AL6:AL7"/>
    <mergeCell ref="AM10:AM11"/>
    <mergeCell ref="A8:B9"/>
    <mergeCell ref="AI8:AI9"/>
    <mergeCell ref="AJ8:AJ9"/>
    <mergeCell ref="AK8:AK9"/>
    <mergeCell ref="AL8:AL9"/>
    <mergeCell ref="AM8:AM9"/>
    <mergeCell ref="A10:B11"/>
    <mergeCell ref="AI10:AI11"/>
    <mergeCell ref="AJ10:AJ11"/>
    <mergeCell ref="AK10:AK11"/>
    <mergeCell ref="AL10:AL11"/>
    <mergeCell ref="AM14:AM15"/>
    <mergeCell ref="A12:B13"/>
    <mergeCell ref="AI12:AI13"/>
    <mergeCell ref="AJ12:AJ13"/>
    <mergeCell ref="AK12:AK13"/>
    <mergeCell ref="AL12:AL13"/>
    <mergeCell ref="AM12:AM13"/>
    <mergeCell ref="A14:B15"/>
    <mergeCell ref="AI14:AI15"/>
    <mergeCell ref="AJ14:AJ15"/>
    <mergeCell ref="AK14:AK15"/>
    <mergeCell ref="AL14:AL15"/>
    <mergeCell ref="AM18:AM19"/>
    <mergeCell ref="A16:B17"/>
    <mergeCell ref="AI16:AI17"/>
    <mergeCell ref="AJ16:AJ17"/>
    <mergeCell ref="AK16:AK17"/>
    <mergeCell ref="AL16:AL17"/>
    <mergeCell ref="AM16:AM17"/>
    <mergeCell ref="A18:B19"/>
    <mergeCell ref="AI18:AI19"/>
    <mergeCell ref="AJ18:AJ19"/>
    <mergeCell ref="AK18:AK19"/>
    <mergeCell ref="AL18:AL19"/>
    <mergeCell ref="AN14:AN15"/>
    <mergeCell ref="AN16:AN17"/>
    <mergeCell ref="AN18:AN19"/>
    <mergeCell ref="AN4:AN5"/>
    <mergeCell ref="AN6:AN7"/>
    <mergeCell ref="AN8:AN9"/>
    <mergeCell ref="AN10:AN11"/>
    <mergeCell ref="AN12:AN13"/>
  </mergeCells>
  <phoneticPr fontId="2"/>
  <pageMargins left="0.7" right="0.7" top="0.75" bottom="0.75" header="0.3" footer="0.3"/>
  <pageSetup paperSize="9"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zoomScaleNormal="100" workbookViewId="0">
      <selection sqref="A1:AN1"/>
    </sheetView>
  </sheetViews>
  <sheetFormatPr defaultColWidth="4.125" defaultRowHeight="13.5"/>
  <cols>
    <col min="3" max="34" width="2.375" customWidth="1"/>
    <col min="37" max="37" width="4.75" customWidth="1"/>
  </cols>
  <sheetData>
    <row r="1" spans="1:40" ht="26.25" thickBot="1">
      <c r="A1" s="158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0" ht="19.5" customHeight="1">
      <c r="A2" s="18"/>
      <c r="B2" s="19" t="s">
        <v>0</v>
      </c>
      <c r="C2" s="119" t="str">
        <f>A4</f>
        <v>福大附属</v>
      </c>
      <c r="D2" s="120"/>
      <c r="E2" s="120"/>
      <c r="F2" s="121"/>
      <c r="G2" s="119" t="str">
        <f>A6</f>
        <v>明倫</v>
      </c>
      <c r="H2" s="120"/>
      <c r="I2" s="120"/>
      <c r="J2" s="120"/>
      <c r="K2" s="119" t="str">
        <f>A8</f>
        <v>東陽</v>
      </c>
      <c r="L2" s="120"/>
      <c r="M2" s="120"/>
      <c r="N2" s="120"/>
      <c r="O2" s="119" t="str">
        <f>A10</f>
        <v>陽明</v>
      </c>
      <c r="P2" s="120"/>
      <c r="Q2" s="120"/>
      <c r="R2" s="120"/>
      <c r="S2" s="119" t="str">
        <f>A12</f>
        <v>社</v>
      </c>
      <c r="T2" s="120"/>
      <c r="U2" s="120"/>
      <c r="V2" s="120"/>
      <c r="W2" s="119" t="str">
        <f>A14</f>
        <v>勝山南部</v>
      </c>
      <c r="X2" s="120"/>
      <c r="Y2" s="120"/>
      <c r="Z2" s="120"/>
      <c r="AA2" s="119" t="str">
        <f>A16</f>
        <v>上中</v>
      </c>
      <c r="AB2" s="120"/>
      <c r="AC2" s="120"/>
      <c r="AD2" s="120"/>
      <c r="AE2" s="119" t="str">
        <f>A18</f>
        <v>グラスⅡ</v>
      </c>
      <c r="AF2" s="120"/>
      <c r="AG2" s="120"/>
      <c r="AH2" s="125"/>
      <c r="AI2" s="127" t="s">
        <v>1</v>
      </c>
      <c r="AJ2" s="129" t="s">
        <v>2</v>
      </c>
      <c r="AK2" s="129" t="s">
        <v>3</v>
      </c>
      <c r="AL2" s="129" t="s">
        <v>4</v>
      </c>
      <c r="AM2" s="131" t="s">
        <v>5</v>
      </c>
      <c r="AN2" s="133" t="s">
        <v>30</v>
      </c>
    </row>
    <row r="3" spans="1:40" ht="19.5" customHeight="1">
      <c r="A3" s="21" t="s">
        <v>6</v>
      </c>
      <c r="B3" s="22"/>
      <c r="C3" s="122"/>
      <c r="D3" s="123"/>
      <c r="E3" s="123"/>
      <c r="F3" s="124"/>
      <c r="G3" s="122"/>
      <c r="H3" s="123"/>
      <c r="I3" s="123"/>
      <c r="J3" s="123"/>
      <c r="K3" s="122"/>
      <c r="L3" s="123"/>
      <c r="M3" s="123"/>
      <c r="N3" s="123"/>
      <c r="O3" s="122"/>
      <c r="P3" s="123"/>
      <c r="Q3" s="123"/>
      <c r="R3" s="123"/>
      <c r="S3" s="122"/>
      <c r="T3" s="123"/>
      <c r="U3" s="123"/>
      <c r="V3" s="123"/>
      <c r="W3" s="122"/>
      <c r="X3" s="123"/>
      <c r="Y3" s="123"/>
      <c r="Z3" s="123"/>
      <c r="AA3" s="122"/>
      <c r="AB3" s="123"/>
      <c r="AC3" s="123"/>
      <c r="AD3" s="123"/>
      <c r="AE3" s="122"/>
      <c r="AF3" s="123"/>
      <c r="AG3" s="123"/>
      <c r="AH3" s="126"/>
      <c r="AI3" s="128"/>
      <c r="AJ3" s="130"/>
      <c r="AK3" s="130"/>
      <c r="AL3" s="130"/>
      <c r="AM3" s="132"/>
      <c r="AN3" s="134"/>
    </row>
    <row r="4" spans="1:40" ht="19.5" customHeight="1">
      <c r="A4" s="137" t="s">
        <v>31</v>
      </c>
      <c r="B4" s="138"/>
      <c r="C4" s="1"/>
      <c r="D4" s="2"/>
      <c r="E4" s="2"/>
      <c r="F4" s="3"/>
      <c r="G4" s="1" t="str">
        <f t="shared" ref="G4:G19" si="0">IF(H4="","",IF(H4=J4,"△",IF(H4&gt;J4,"○","●")))</f>
        <v>○</v>
      </c>
      <c r="H4" s="2">
        <v>3</v>
      </c>
      <c r="I4" s="2" t="s">
        <v>7</v>
      </c>
      <c r="J4" s="3">
        <v>0</v>
      </c>
      <c r="K4" s="1" t="str">
        <f t="shared" ref="K4:K19" si="1">IF(L4="","",IF(L4=N4,"△",IF(L4&gt;N4,"○","●")))</f>
        <v>○</v>
      </c>
      <c r="L4" s="2">
        <v>12</v>
      </c>
      <c r="M4" s="2" t="s">
        <v>7</v>
      </c>
      <c r="N4" s="3">
        <v>0</v>
      </c>
      <c r="O4" s="1" t="str">
        <f t="shared" ref="O4:O19" si="2">IF(P4="","",IF(P4=R4,"△",IF(P4&gt;R4,"○","●")))</f>
        <v>○</v>
      </c>
      <c r="P4" s="2">
        <v>8</v>
      </c>
      <c r="Q4" s="2" t="s">
        <v>7</v>
      </c>
      <c r="R4" s="3">
        <v>1</v>
      </c>
      <c r="S4" s="1" t="str">
        <f t="shared" ref="S4:S19" si="3">IF(T4="","",IF(T4=V4,"△",IF(T4&gt;V4,"○","●")))</f>
        <v>○</v>
      </c>
      <c r="T4" s="2">
        <v>1</v>
      </c>
      <c r="U4" s="2" t="s">
        <v>7</v>
      </c>
      <c r="V4" s="3">
        <v>0</v>
      </c>
      <c r="W4" s="1" t="str">
        <f t="shared" ref="W4:W19" si="4">IF(X4="","",IF(X4=Z4,"△",IF(X4&gt;Z4,"○","●")))</f>
        <v>○</v>
      </c>
      <c r="X4" s="2">
        <v>4</v>
      </c>
      <c r="Y4" s="2" t="s">
        <v>7</v>
      </c>
      <c r="Z4" s="3">
        <v>0</v>
      </c>
      <c r="AA4" s="1" t="str">
        <f t="shared" ref="AA4:AA19" si="5">IF(AB4="","",IF(AB4=AD4,"△",IF(AB4&gt;AD4,"○","●")))</f>
        <v>○</v>
      </c>
      <c r="AB4" s="2">
        <v>6</v>
      </c>
      <c r="AC4" s="2" t="s">
        <v>7</v>
      </c>
      <c r="AD4" s="3">
        <v>0</v>
      </c>
      <c r="AE4" s="1" t="str">
        <f t="shared" ref="AE4:AE19" si="6">IF(AF4="","",IF(AF4=AH4,"△",IF(AF4&gt;AH4,"○","●")))</f>
        <v>○</v>
      </c>
      <c r="AF4" s="2">
        <v>9</v>
      </c>
      <c r="AG4" s="2" t="s">
        <v>7</v>
      </c>
      <c r="AH4" s="4">
        <v>0</v>
      </c>
      <c r="AI4" s="141">
        <f>COUNTIF(C4:AH5,"○")*3+COUNTIF(C4:AH5,"△")</f>
        <v>38</v>
      </c>
      <c r="AJ4" s="143">
        <f>D4+H4+L4+P4+T4+X4+AB4+AF4+D5+H5+L5+P5+T5+X5+AB5+AF5</f>
        <v>77</v>
      </c>
      <c r="AK4" s="145">
        <f>-(F4+J4+N4+R4+V4+Z4+AD4+AH4+F5+J5+N5+R5+V5+Z5+AD5+AH5)</f>
        <v>-2</v>
      </c>
      <c r="AL4" s="145">
        <f>AJ4+AK4</f>
        <v>75</v>
      </c>
      <c r="AM4" s="147">
        <f>RANK(AI4,$AI$4:$AI$19,0)</f>
        <v>1</v>
      </c>
      <c r="AN4" s="135">
        <v>1</v>
      </c>
    </row>
    <row r="5" spans="1:40" ht="19.5" customHeight="1">
      <c r="A5" s="149"/>
      <c r="B5" s="150"/>
      <c r="C5" s="5"/>
      <c r="D5" s="6"/>
      <c r="E5" s="7"/>
      <c r="F5" s="8"/>
      <c r="G5" s="9" t="str">
        <f t="shared" si="0"/>
        <v>△</v>
      </c>
      <c r="H5" s="6">
        <v>0</v>
      </c>
      <c r="I5" s="7" t="s">
        <v>7</v>
      </c>
      <c r="J5" s="8">
        <v>0</v>
      </c>
      <c r="K5" s="9" t="str">
        <f t="shared" si="1"/>
        <v>○</v>
      </c>
      <c r="L5" s="6">
        <v>4</v>
      </c>
      <c r="M5" s="7" t="s">
        <v>7</v>
      </c>
      <c r="N5" s="8">
        <v>0</v>
      </c>
      <c r="O5" s="9" t="str">
        <f t="shared" si="2"/>
        <v>△</v>
      </c>
      <c r="P5" s="6">
        <v>1</v>
      </c>
      <c r="Q5" s="7" t="s">
        <v>7</v>
      </c>
      <c r="R5" s="8">
        <v>1</v>
      </c>
      <c r="S5" s="9" t="str">
        <f t="shared" si="3"/>
        <v>○</v>
      </c>
      <c r="T5" s="6">
        <v>9</v>
      </c>
      <c r="U5" s="7" t="s">
        <v>7</v>
      </c>
      <c r="V5" s="8">
        <v>0</v>
      </c>
      <c r="W5" s="9" t="str">
        <f t="shared" si="4"/>
        <v>○</v>
      </c>
      <c r="X5" s="6">
        <v>7</v>
      </c>
      <c r="Y5" s="7" t="s">
        <v>7</v>
      </c>
      <c r="Z5" s="8">
        <v>0</v>
      </c>
      <c r="AA5" s="9" t="str">
        <f t="shared" si="5"/>
        <v>○</v>
      </c>
      <c r="AB5" s="6">
        <v>5</v>
      </c>
      <c r="AC5" s="7" t="s">
        <v>7</v>
      </c>
      <c r="AD5" s="8">
        <v>0</v>
      </c>
      <c r="AE5" s="9" t="str">
        <f t="shared" si="6"/>
        <v>○</v>
      </c>
      <c r="AF5" s="6">
        <v>8</v>
      </c>
      <c r="AG5" s="7" t="s">
        <v>7</v>
      </c>
      <c r="AH5" s="10">
        <v>0</v>
      </c>
      <c r="AI5" s="142"/>
      <c r="AJ5" s="144"/>
      <c r="AK5" s="146"/>
      <c r="AL5" s="146"/>
      <c r="AM5" s="148"/>
      <c r="AN5" s="136"/>
    </row>
    <row r="6" spans="1:40" ht="19.5" customHeight="1">
      <c r="A6" s="137" t="s">
        <v>32</v>
      </c>
      <c r="B6" s="138"/>
      <c r="C6" s="1" t="str">
        <f t="shared" ref="C6:C19" si="7">IF(D6="","",IF(D6=F6,"△",IF(D6&gt;F6,"○","●")))</f>
        <v>●</v>
      </c>
      <c r="D6" s="2">
        <v>0</v>
      </c>
      <c r="E6" s="2" t="s">
        <v>7</v>
      </c>
      <c r="F6" s="3">
        <v>3</v>
      </c>
      <c r="G6" s="1" t="str">
        <f t="shared" si="0"/>
        <v/>
      </c>
      <c r="H6" s="2"/>
      <c r="I6" s="2"/>
      <c r="J6" s="3"/>
      <c r="K6" s="1" t="str">
        <f t="shared" si="1"/>
        <v>○</v>
      </c>
      <c r="L6" s="2">
        <v>4</v>
      </c>
      <c r="M6" s="2" t="s">
        <v>7</v>
      </c>
      <c r="N6" s="3">
        <v>3</v>
      </c>
      <c r="O6" s="1" t="str">
        <f t="shared" si="2"/>
        <v>○</v>
      </c>
      <c r="P6" s="2">
        <v>4</v>
      </c>
      <c r="Q6" s="2" t="s">
        <v>7</v>
      </c>
      <c r="R6" s="3">
        <v>3</v>
      </c>
      <c r="S6" s="1" t="str">
        <f t="shared" si="3"/>
        <v>●</v>
      </c>
      <c r="T6" s="2">
        <v>1</v>
      </c>
      <c r="U6" s="2" t="s">
        <v>7</v>
      </c>
      <c r="V6" s="3">
        <v>4</v>
      </c>
      <c r="W6" s="1" t="str">
        <f t="shared" si="4"/>
        <v>△</v>
      </c>
      <c r="X6" s="2">
        <v>1</v>
      </c>
      <c r="Y6" s="2" t="s">
        <v>7</v>
      </c>
      <c r="Z6" s="3">
        <v>1</v>
      </c>
      <c r="AA6" s="1" t="str">
        <f t="shared" si="5"/>
        <v>○</v>
      </c>
      <c r="AB6" s="2">
        <v>3</v>
      </c>
      <c r="AC6" s="2" t="s">
        <v>7</v>
      </c>
      <c r="AD6" s="3">
        <v>0</v>
      </c>
      <c r="AE6" s="1" t="str">
        <f t="shared" si="6"/>
        <v>△</v>
      </c>
      <c r="AF6" s="2">
        <v>3</v>
      </c>
      <c r="AG6" s="2" t="s">
        <v>7</v>
      </c>
      <c r="AH6" s="4">
        <v>3</v>
      </c>
      <c r="AI6" s="141">
        <f>COUNTIF(C6:AH7,"○")*3+COUNTIF(C6:AH7,"△")</f>
        <v>23</v>
      </c>
      <c r="AJ6" s="143">
        <f>D6+H6+L6+P6+T6+X6+AB6+AF6+D7+H7+L7+P7+T7+X7+AB7+AF7</f>
        <v>27</v>
      </c>
      <c r="AK6" s="145">
        <f>-(F6+J6+N6+R6+V6+Z6+AD6+AH6+F7+J7+N7+R7+V7+Z7+AD7+AH7)</f>
        <v>-24</v>
      </c>
      <c r="AL6" s="145">
        <f>AJ6+AK6</f>
        <v>3</v>
      </c>
      <c r="AM6" s="147">
        <f>RANK(AI6,$AI$4:$AI$19,0)</f>
        <v>2</v>
      </c>
      <c r="AN6" s="135">
        <v>2</v>
      </c>
    </row>
    <row r="7" spans="1:40" ht="19.5" customHeight="1">
      <c r="A7" s="139"/>
      <c r="B7" s="140"/>
      <c r="C7" s="9" t="str">
        <f t="shared" si="7"/>
        <v>△</v>
      </c>
      <c r="D7" s="6">
        <v>0</v>
      </c>
      <c r="E7" s="7" t="s">
        <v>7</v>
      </c>
      <c r="F7" s="8">
        <v>0</v>
      </c>
      <c r="G7" s="9" t="str">
        <f t="shared" si="0"/>
        <v/>
      </c>
      <c r="H7" s="6"/>
      <c r="I7" s="7"/>
      <c r="J7" s="8"/>
      <c r="K7" s="9" t="str">
        <f t="shared" si="1"/>
        <v>●</v>
      </c>
      <c r="L7" s="6">
        <v>0</v>
      </c>
      <c r="M7" s="7" t="s">
        <v>7</v>
      </c>
      <c r="N7" s="8">
        <v>3</v>
      </c>
      <c r="O7" s="9" t="str">
        <f t="shared" si="2"/>
        <v>○</v>
      </c>
      <c r="P7" s="6">
        <v>3</v>
      </c>
      <c r="Q7" s="7" t="s">
        <v>7</v>
      </c>
      <c r="R7" s="8">
        <v>2</v>
      </c>
      <c r="S7" s="9" t="str">
        <f t="shared" si="3"/>
        <v>○</v>
      </c>
      <c r="T7" s="6">
        <v>5</v>
      </c>
      <c r="U7" s="7" t="s">
        <v>7</v>
      </c>
      <c r="V7" s="8">
        <v>1</v>
      </c>
      <c r="W7" s="9" t="str">
        <f t="shared" si="4"/>
        <v>○</v>
      </c>
      <c r="X7" s="6">
        <v>2</v>
      </c>
      <c r="Y7" s="7" t="s">
        <v>7</v>
      </c>
      <c r="Z7" s="8">
        <v>0</v>
      </c>
      <c r="AA7" s="9" t="str">
        <f t="shared" si="5"/>
        <v>△</v>
      </c>
      <c r="AB7" s="6">
        <v>0</v>
      </c>
      <c r="AC7" s="7" t="s">
        <v>7</v>
      </c>
      <c r="AD7" s="8">
        <v>0</v>
      </c>
      <c r="AE7" s="9" t="str">
        <f t="shared" si="6"/>
        <v>△</v>
      </c>
      <c r="AF7" s="6">
        <v>1</v>
      </c>
      <c r="AG7" s="7" t="s">
        <v>7</v>
      </c>
      <c r="AH7" s="10">
        <v>1</v>
      </c>
      <c r="AI7" s="142"/>
      <c r="AJ7" s="144"/>
      <c r="AK7" s="146"/>
      <c r="AL7" s="146"/>
      <c r="AM7" s="148"/>
      <c r="AN7" s="136"/>
    </row>
    <row r="8" spans="1:40" ht="19.5" customHeight="1">
      <c r="A8" s="149" t="s">
        <v>33</v>
      </c>
      <c r="B8" s="150"/>
      <c r="C8" s="1" t="str">
        <f t="shared" si="7"/>
        <v>●</v>
      </c>
      <c r="D8" s="2">
        <v>0</v>
      </c>
      <c r="E8" s="2" t="s">
        <v>7</v>
      </c>
      <c r="F8" s="3">
        <v>12</v>
      </c>
      <c r="G8" s="1" t="str">
        <f t="shared" si="0"/>
        <v>●</v>
      </c>
      <c r="H8" s="2">
        <v>3</v>
      </c>
      <c r="I8" s="2" t="s">
        <v>7</v>
      </c>
      <c r="J8" s="3">
        <v>4</v>
      </c>
      <c r="K8" s="1" t="str">
        <f t="shared" si="1"/>
        <v/>
      </c>
      <c r="L8" s="2"/>
      <c r="M8" s="2"/>
      <c r="N8" s="3"/>
      <c r="O8" s="1" t="str">
        <f t="shared" si="2"/>
        <v>●</v>
      </c>
      <c r="P8" s="2">
        <v>1</v>
      </c>
      <c r="Q8" s="2" t="s">
        <v>7</v>
      </c>
      <c r="R8" s="3">
        <v>10</v>
      </c>
      <c r="S8" s="1" t="str">
        <f t="shared" si="3"/>
        <v>●</v>
      </c>
      <c r="T8" s="2">
        <v>0</v>
      </c>
      <c r="U8" s="2" t="s">
        <v>7</v>
      </c>
      <c r="V8" s="3">
        <v>4</v>
      </c>
      <c r="W8" s="1" t="str">
        <f t="shared" si="4"/>
        <v>○</v>
      </c>
      <c r="X8" s="2">
        <v>3</v>
      </c>
      <c r="Y8" s="2" t="s">
        <v>7</v>
      </c>
      <c r="Z8" s="3">
        <v>2</v>
      </c>
      <c r="AA8" s="1" t="str">
        <f t="shared" si="5"/>
        <v>●</v>
      </c>
      <c r="AB8" s="2">
        <v>1</v>
      </c>
      <c r="AC8" s="2" t="s">
        <v>7</v>
      </c>
      <c r="AD8" s="3">
        <v>3</v>
      </c>
      <c r="AE8" s="1" t="str">
        <f t="shared" si="6"/>
        <v>●</v>
      </c>
      <c r="AF8" s="2">
        <v>1</v>
      </c>
      <c r="AG8" s="2" t="s">
        <v>7</v>
      </c>
      <c r="AH8" s="4">
        <v>6</v>
      </c>
      <c r="AI8" s="141">
        <f>COUNTIF(C8:AH9,"○")*3+COUNTIF(C8:AH9,"△")</f>
        <v>18</v>
      </c>
      <c r="AJ8" s="143">
        <f>D8+H8+L8+P8+T8+X8+AB8+AF8+D9+H9+L9+P9+T9+X9+AB9+AF9</f>
        <v>25</v>
      </c>
      <c r="AK8" s="145">
        <f>-(F8+J8+N8+R8+V8+Z8+AD8+AH8+F9+J9+N9+R9+V9+Z9+AD9+AH9)</f>
        <v>-52</v>
      </c>
      <c r="AL8" s="145">
        <f>AJ8+AK8</f>
        <v>-27</v>
      </c>
      <c r="AM8" s="147">
        <f>RANK(AI8,$AI$4:$AI$19,0)</f>
        <v>5</v>
      </c>
      <c r="AN8" s="135">
        <v>5</v>
      </c>
    </row>
    <row r="9" spans="1:40" ht="19.5" customHeight="1">
      <c r="A9" s="149"/>
      <c r="B9" s="150"/>
      <c r="C9" s="9" t="str">
        <f t="shared" si="7"/>
        <v>●</v>
      </c>
      <c r="D9" s="6">
        <v>0</v>
      </c>
      <c r="E9" s="7" t="s">
        <v>7</v>
      </c>
      <c r="F9" s="8">
        <v>4</v>
      </c>
      <c r="G9" s="9" t="str">
        <f t="shared" si="0"/>
        <v>○</v>
      </c>
      <c r="H9" s="6">
        <v>3</v>
      </c>
      <c r="I9" s="7" t="s">
        <v>7</v>
      </c>
      <c r="J9" s="8">
        <v>0</v>
      </c>
      <c r="K9" s="9" t="str">
        <f t="shared" si="1"/>
        <v/>
      </c>
      <c r="L9" s="6"/>
      <c r="M9" s="7"/>
      <c r="N9" s="8"/>
      <c r="O9" s="9" t="str">
        <f t="shared" si="2"/>
        <v>○</v>
      </c>
      <c r="P9" s="6">
        <v>3</v>
      </c>
      <c r="Q9" s="7" t="s">
        <v>7</v>
      </c>
      <c r="R9" s="8">
        <v>0</v>
      </c>
      <c r="S9" s="9" t="str">
        <f t="shared" si="3"/>
        <v>○</v>
      </c>
      <c r="T9" s="6">
        <v>3</v>
      </c>
      <c r="U9" s="7" t="s">
        <v>7</v>
      </c>
      <c r="V9" s="8">
        <v>0</v>
      </c>
      <c r="W9" s="9" t="str">
        <f t="shared" si="4"/>
        <v>○</v>
      </c>
      <c r="X9" s="6">
        <v>3</v>
      </c>
      <c r="Y9" s="7" t="s">
        <v>7</v>
      </c>
      <c r="Z9" s="8">
        <v>1</v>
      </c>
      <c r="AA9" s="9" t="str">
        <f t="shared" si="5"/>
        <v>●</v>
      </c>
      <c r="AB9" s="6">
        <v>0</v>
      </c>
      <c r="AC9" s="7" t="s">
        <v>7</v>
      </c>
      <c r="AD9" s="8">
        <v>3</v>
      </c>
      <c r="AE9" s="9" t="str">
        <f t="shared" si="6"/>
        <v>○</v>
      </c>
      <c r="AF9" s="6">
        <v>4</v>
      </c>
      <c r="AG9" s="7" t="s">
        <v>7</v>
      </c>
      <c r="AH9" s="10">
        <v>3</v>
      </c>
      <c r="AI9" s="142"/>
      <c r="AJ9" s="144"/>
      <c r="AK9" s="146"/>
      <c r="AL9" s="146"/>
      <c r="AM9" s="148"/>
      <c r="AN9" s="136"/>
    </row>
    <row r="10" spans="1:40" ht="19.5" customHeight="1">
      <c r="A10" s="137" t="s">
        <v>34</v>
      </c>
      <c r="B10" s="138"/>
      <c r="C10" s="1" t="str">
        <f t="shared" si="7"/>
        <v>●</v>
      </c>
      <c r="D10" s="2">
        <v>1</v>
      </c>
      <c r="E10" s="2" t="s">
        <v>7</v>
      </c>
      <c r="F10" s="3">
        <v>8</v>
      </c>
      <c r="G10" s="1" t="str">
        <f t="shared" si="0"/>
        <v>●</v>
      </c>
      <c r="H10" s="2">
        <v>3</v>
      </c>
      <c r="I10" s="2" t="s">
        <v>7</v>
      </c>
      <c r="J10" s="3">
        <v>4</v>
      </c>
      <c r="K10" s="1" t="str">
        <f t="shared" si="1"/>
        <v>○</v>
      </c>
      <c r="L10" s="2">
        <v>10</v>
      </c>
      <c r="M10" s="2" t="s">
        <v>7</v>
      </c>
      <c r="N10" s="3">
        <v>1</v>
      </c>
      <c r="O10" s="1" t="str">
        <f t="shared" si="2"/>
        <v/>
      </c>
      <c r="P10" s="2"/>
      <c r="Q10" s="2"/>
      <c r="R10" s="3"/>
      <c r="S10" s="1" t="str">
        <f t="shared" si="3"/>
        <v>●</v>
      </c>
      <c r="T10" s="2">
        <v>0</v>
      </c>
      <c r="U10" s="2" t="s">
        <v>7</v>
      </c>
      <c r="V10" s="3">
        <v>5</v>
      </c>
      <c r="W10" s="1" t="str">
        <f t="shared" si="4"/>
        <v>●</v>
      </c>
      <c r="X10" s="2">
        <v>2</v>
      </c>
      <c r="Y10" s="2" t="s">
        <v>7</v>
      </c>
      <c r="Z10" s="3">
        <v>9</v>
      </c>
      <c r="AA10" s="1" t="str">
        <f t="shared" si="5"/>
        <v>○</v>
      </c>
      <c r="AB10" s="2">
        <v>4</v>
      </c>
      <c r="AC10" s="2" t="s">
        <v>7</v>
      </c>
      <c r="AD10" s="3">
        <v>2</v>
      </c>
      <c r="AE10" s="1" t="str">
        <f t="shared" si="6"/>
        <v>○</v>
      </c>
      <c r="AF10" s="2">
        <v>15</v>
      </c>
      <c r="AG10" s="2" t="s">
        <v>7</v>
      </c>
      <c r="AH10" s="4">
        <v>0</v>
      </c>
      <c r="AI10" s="141">
        <f>COUNTIF(C10:AH11,"○")*3+COUNTIF(C10:AH11,"△")</f>
        <v>19</v>
      </c>
      <c r="AJ10" s="143">
        <f>D10+H10+L10+P10+T10+X10+AB10+AF10+D11+H11+L11+P11+T11+X11+AB11+AF11</f>
        <v>53</v>
      </c>
      <c r="AK10" s="145">
        <f>-(F10+J10+N10+R10+V10+Z10+AD10+AH10+F11+J11+N11+R11+V11+Z11+AD11+AH11)</f>
        <v>-44</v>
      </c>
      <c r="AL10" s="145">
        <f>AJ10+AK10</f>
        <v>9</v>
      </c>
      <c r="AM10" s="147">
        <f>RANK(AI10,$AI$4:$AI$19,0)</f>
        <v>4</v>
      </c>
      <c r="AN10" s="135">
        <v>4</v>
      </c>
    </row>
    <row r="11" spans="1:40" ht="19.5" customHeight="1">
      <c r="A11" s="139"/>
      <c r="B11" s="140"/>
      <c r="C11" s="9" t="str">
        <f t="shared" si="7"/>
        <v>△</v>
      </c>
      <c r="D11" s="6">
        <v>1</v>
      </c>
      <c r="E11" s="7" t="s">
        <v>7</v>
      </c>
      <c r="F11" s="8">
        <v>1</v>
      </c>
      <c r="G11" s="9" t="str">
        <f t="shared" si="0"/>
        <v>●</v>
      </c>
      <c r="H11" s="6">
        <v>2</v>
      </c>
      <c r="I11" s="7" t="s">
        <v>7</v>
      </c>
      <c r="J11" s="8">
        <v>3</v>
      </c>
      <c r="K11" s="9" t="str">
        <f t="shared" si="1"/>
        <v>●</v>
      </c>
      <c r="L11" s="6">
        <v>0</v>
      </c>
      <c r="M11" s="7" t="s">
        <v>7</v>
      </c>
      <c r="N11" s="8">
        <v>3</v>
      </c>
      <c r="O11" s="9" t="str">
        <f t="shared" si="2"/>
        <v/>
      </c>
      <c r="P11" s="6"/>
      <c r="Q11" s="7"/>
      <c r="R11" s="8"/>
      <c r="S11" s="9" t="str">
        <f t="shared" si="3"/>
        <v>○</v>
      </c>
      <c r="T11" s="6">
        <v>5</v>
      </c>
      <c r="U11" s="7" t="s">
        <v>7</v>
      </c>
      <c r="V11" s="8">
        <v>1</v>
      </c>
      <c r="W11" s="9" t="str">
        <f t="shared" si="4"/>
        <v>●</v>
      </c>
      <c r="X11" s="6">
        <v>1</v>
      </c>
      <c r="Y11" s="7" t="s">
        <v>7</v>
      </c>
      <c r="Z11" s="8">
        <v>3</v>
      </c>
      <c r="AA11" s="9" t="str">
        <f t="shared" si="5"/>
        <v>○</v>
      </c>
      <c r="AB11" s="6">
        <v>4</v>
      </c>
      <c r="AC11" s="7" t="s">
        <v>7</v>
      </c>
      <c r="AD11" s="8">
        <v>2</v>
      </c>
      <c r="AE11" s="9" t="str">
        <f t="shared" si="6"/>
        <v>○</v>
      </c>
      <c r="AF11" s="6">
        <v>5</v>
      </c>
      <c r="AG11" s="7" t="s">
        <v>7</v>
      </c>
      <c r="AH11" s="10">
        <v>2</v>
      </c>
      <c r="AI11" s="142"/>
      <c r="AJ11" s="144"/>
      <c r="AK11" s="146"/>
      <c r="AL11" s="146"/>
      <c r="AM11" s="148"/>
      <c r="AN11" s="136"/>
    </row>
    <row r="12" spans="1:40" ht="19.5" customHeight="1">
      <c r="A12" s="149" t="s">
        <v>9</v>
      </c>
      <c r="B12" s="150"/>
      <c r="C12" s="1" t="str">
        <f t="shared" si="7"/>
        <v>●</v>
      </c>
      <c r="D12" s="2">
        <v>0</v>
      </c>
      <c r="E12" s="2" t="s">
        <v>7</v>
      </c>
      <c r="F12" s="3">
        <v>1</v>
      </c>
      <c r="G12" s="1" t="str">
        <f t="shared" si="0"/>
        <v>○</v>
      </c>
      <c r="H12" s="2">
        <v>4</v>
      </c>
      <c r="I12" s="2" t="s">
        <v>7</v>
      </c>
      <c r="J12" s="3">
        <v>1</v>
      </c>
      <c r="K12" s="1" t="str">
        <f t="shared" si="1"/>
        <v>○</v>
      </c>
      <c r="L12" s="2">
        <v>4</v>
      </c>
      <c r="M12" s="2" t="s">
        <v>7</v>
      </c>
      <c r="N12" s="3">
        <v>0</v>
      </c>
      <c r="O12" s="1" t="str">
        <f t="shared" si="2"/>
        <v>○</v>
      </c>
      <c r="P12" s="2">
        <v>5</v>
      </c>
      <c r="Q12" s="2" t="s">
        <v>7</v>
      </c>
      <c r="R12" s="3">
        <v>0</v>
      </c>
      <c r="S12" s="1" t="str">
        <f t="shared" si="3"/>
        <v/>
      </c>
      <c r="T12" s="2"/>
      <c r="U12" s="2"/>
      <c r="V12" s="3"/>
      <c r="W12" s="1" t="str">
        <f t="shared" si="4"/>
        <v>○</v>
      </c>
      <c r="X12" s="2">
        <v>4</v>
      </c>
      <c r="Y12" s="2" t="s">
        <v>7</v>
      </c>
      <c r="Z12" s="3">
        <v>2</v>
      </c>
      <c r="AA12" s="1" t="str">
        <f t="shared" si="5"/>
        <v>○</v>
      </c>
      <c r="AB12" s="2">
        <v>8</v>
      </c>
      <c r="AC12" s="2" t="s">
        <v>7</v>
      </c>
      <c r="AD12" s="3">
        <v>1</v>
      </c>
      <c r="AE12" s="1" t="str">
        <f t="shared" si="6"/>
        <v>○</v>
      </c>
      <c r="AF12" s="2">
        <v>2</v>
      </c>
      <c r="AG12" s="2" t="s">
        <v>7</v>
      </c>
      <c r="AH12" s="4">
        <v>1</v>
      </c>
      <c r="AI12" s="141">
        <f>COUNTIF(C12:AH13,"○")*3+COUNTIF(C12:AH13,"△")</f>
        <v>21</v>
      </c>
      <c r="AJ12" s="143">
        <f>D12+H12+L12+P12+T12+X12+AB12+AF12+D13+H13+L13+P13+T13+X13+AB13+AF13</f>
        <v>38</v>
      </c>
      <c r="AK12" s="145">
        <f>-(F12+J12+N12+R12+V12+Z12+AD12+AH12+F13+J13+N13+R13+V13+Z13+AD13+AH13)</f>
        <v>-35</v>
      </c>
      <c r="AL12" s="145">
        <f>AJ12+AK12</f>
        <v>3</v>
      </c>
      <c r="AM12" s="147">
        <f>RANK(AI12,$AI$4:$AI$19,0)</f>
        <v>3</v>
      </c>
      <c r="AN12" s="135">
        <v>3</v>
      </c>
    </row>
    <row r="13" spans="1:40" ht="19.5" customHeight="1">
      <c r="A13" s="149"/>
      <c r="B13" s="150"/>
      <c r="C13" s="9" t="str">
        <f t="shared" si="7"/>
        <v>●</v>
      </c>
      <c r="D13" s="6">
        <v>0</v>
      </c>
      <c r="E13" s="7" t="s">
        <v>7</v>
      </c>
      <c r="F13" s="8">
        <v>9</v>
      </c>
      <c r="G13" s="9" t="str">
        <f t="shared" si="0"/>
        <v>●</v>
      </c>
      <c r="H13" s="6">
        <v>1</v>
      </c>
      <c r="I13" s="7" t="s">
        <v>7</v>
      </c>
      <c r="J13" s="8">
        <v>5</v>
      </c>
      <c r="K13" s="9" t="str">
        <f t="shared" si="1"/>
        <v>●</v>
      </c>
      <c r="L13" s="6">
        <v>0</v>
      </c>
      <c r="M13" s="7" t="s">
        <v>7</v>
      </c>
      <c r="N13" s="8">
        <v>3</v>
      </c>
      <c r="O13" s="9" t="str">
        <f t="shared" si="2"/>
        <v>●</v>
      </c>
      <c r="P13" s="6">
        <v>1</v>
      </c>
      <c r="Q13" s="7" t="s">
        <v>7</v>
      </c>
      <c r="R13" s="8">
        <v>5</v>
      </c>
      <c r="S13" s="9" t="str">
        <f t="shared" si="3"/>
        <v/>
      </c>
      <c r="T13" s="6"/>
      <c r="U13" s="7"/>
      <c r="V13" s="8"/>
      <c r="W13" s="9" t="str">
        <f t="shared" si="4"/>
        <v>○</v>
      </c>
      <c r="X13" s="6">
        <v>5</v>
      </c>
      <c r="Y13" s="7" t="s">
        <v>7</v>
      </c>
      <c r="Z13" s="8">
        <v>0</v>
      </c>
      <c r="AA13" s="9" t="str">
        <f t="shared" si="5"/>
        <v>●</v>
      </c>
      <c r="AB13" s="6">
        <v>1</v>
      </c>
      <c r="AC13" s="7" t="s">
        <v>7</v>
      </c>
      <c r="AD13" s="8">
        <v>3</v>
      </c>
      <c r="AE13" s="9" t="str">
        <f t="shared" si="6"/>
        <v>●</v>
      </c>
      <c r="AF13" s="6">
        <v>3</v>
      </c>
      <c r="AG13" s="7" t="s">
        <v>7</v>
      </c>
      <c r="AH13" s="10">
        <v>4</v>
      </c>
      <c r="AI13" s="142"/>
      <c r="AJ13" s="144"/>
      <c r="AK13" s="146"/>
      <c r="AL13" s="146"/>
      <c r="AM13" s="148"/>
      <c r="AN13" s="136"/>
    </row>
    <row r="14" spans="1:40" ht="19.5" customHeight="1">
      <c r="A14" s="137" t="s">
        <v>35</v>
      </c>
      <c r="B14" s="138"/>
      <c r="C14" s="1" t="str">
        <f t="shared" si="7"/>
        <v>●</v>
      </c>
      <c r="D14" s="2">
        <v>0</v>
      </c>
      <c r="E14" s="2" t="s">
        <v>7</v>
      </c>
      <c r="F14" s="3">
        <v>4</v>
      </c>
      <c r="G14" s="1" t="str">
        <f t="shared" si="0"/>
        <v>△</v>
      </c>
      <c r="H14" s="2">
        <v>1</v>
      </c>
      <c r="I14" s="2" t="s">
        <v>7</v>
      </c>
      <c r="J14" s="3">
        <v>1</v>
      </c>
      <c r="K14" s="1" t="str">
        <f t="shared" si="1"/>
        <v>●</v>
      </c>
      <c r="L14" s="2">
        <v>2</v>
      </c>
      <c r="M14" s="2" t="s">
        <v>7</v>
      </c>
      <c r="N14" s="3">
        <v>3</v>
      </c>
      <c r="O14" s="1" t="str">
        <f t="shared" si="2"/>
        <v>○</v>
      </c>
      <c r="P14" s="2">
        <v>9</v>
      </c>
      <c r="Q14" s="2" t="s">
        <v>7</v>
      </c>
      <c r="R14" s="3">
        <v>2</v>
      </c>
      <c r="S14" s="1" t="str">
        <f t="shared" si="3"/>
        <v>●</v>
      </c>
      <c r="T14" s="2">
        <v>2</v>
      </c>
      <c r="U14" s="2" t="s">
        <v>7</v>
      </c>
      <c r="V14" s="3">
        <v>4</v>
      </c>
      <c r="W14" s="1" t="str">
        <f t="shared" si="4"/>
        <v/>
      </c>
      <c r="X14" s="2"/>
      <c r="Y14" s="2"/>
      <c r="Z14" s="3"/>
      <c r="AA14" s="1" t="str">
        <f t="shared" si="5"/>
        <v>○</v>
      </c>
      <c r="AB14" s="2">
        <v>6</v>
      </c>
      <c r="AC14" s="2" t="s">
        <v>7</v>
      </c>
      <c r="AD14" s="3">
        <v>0</v>
      </c>
      <c r="AE14" s="1" t="str">
        <f t="shared" si="6"/>
        <v>○</v>
      </c>
      <c r="AF14" s="2">
        <v>7</v>
      </c>
      <c r="AG14" s="2" t="s">
        <v>7</v>
      </c>
      <c r="AH14" s="4">
        <v>0</v>
      </c>
      <c r="AI14" s="141">
        <f>COUNTIF(C14:AH15,"○")*3+COUNTIF(C14:AH15,"△")</f>
        <v>13</v>
      </c>
      <c r="AJ14" s="143">
        <f>D14+H14+L14+P14+T14+X14+AB14+AF14+D15+H15+L15+P15+T15+X15+AB15+AF15</f>
        <v>31</v>
      </c>
      <c r="AK14" s="145">
        <f>-(F14+J14+N14+R14+V14+Z14+AD14+AH14+F15+J15+N15+R15+V15+Z15+AD15+AH15)</f>
        <v>-35</v>
      </c>
      <c r="AL14" s="145">
        <f>AJ14+AK14</f>
        <v>-4</v>
      </c>
      <c r="AM14" s="147">
        <f>RANK(AI14,$AI$4:$AI$19,0)</f>
        <v>8</v>
      </c>
      <c r="AN14" s="135">
        <v>8</v>
      </c>
    </row>
    <row r="15" spans="1:40" ht="19.5" customHeight="1">
      <c r="A15" s="139"/>
      <c r="B15" s="140"/>
      <c r="C15" s="9" t="str">
        <f t="shared" si="7"/>
        <v>●</v>
      </c>
      <c r="D15" s="6">
        <v>0</v>
      </c>
      <c r="E15" s="7" t="s">
        <v>7</v>
      </c>
      <c r="F15" s="8">
        <v>7</v>
      </c>
      <c r="G15" s="9" t="str">
        <f t="shared" si="0"/>
        <v>●</v>
      </c>
      <c r="H15" s="6">
        <v>0</v>
      </c>
      <c r="I15" s="7" t="s">
        <v>7</v>
      </c>
      <c r="J15" s="8">
        <v>2</v>
      </c>
      <c r="K15" s="9" t="str">
        <f t="shared" si="1"/>
        <v>●</v>
      </c>
      <c r="L15" s="6">
        <v>1</v>
      </c>
      <c r="M15" s="7" t="s">
        <v>7</v>
      </c>
      <c r="N15" s="8">
        <v>3</v>
      </c>
      <c r="O15" s="9" t="str">
        <f t="shared" si="2"/>
        <v>○</v>
      </c>
      <c r="P15" s="6">
        <v>3</v>
      </c>
      <c r="Q15" s="7" t="s">
        <v>7</v>
      </c>
      <c r="R15" s="8">
        <v>1</v>
      </c>
      <c r="S15" s="9" t="str">
        <f t="shared" si="3"/>
        <v>●</v>
      </c>
      <c r="T15" s="6">
        <v>0</v>
      </c>
      <c r="U15" s="7" t="s">
        <v>7</v>
      </c>
      <c r="V15" s="8">
        <v>5</v>
      </c>
      <c r="W15" s="9" t="str">
        <f t="shared" si="4"/>
        <v/>
      </c>
      <c r="X15" s="6"/>
      <c r="Y15" s="7"/>
      <c r="Z15" s="8"/>
      <c r="AA15" s="9" t="str">
        <f t="shared" si="5"/>
        <v>●</v>
      </c>
      <c r="AB15" s="6">
        <v>0</v>
      </c>
      <c r="AC15" s="7" t="s">
        <v>7</v>
      </c>
      <c r="AD15" s="8">
        <v>2</v>
      </c>
      <c r="AE15" s="9" t="str">
        <f t="shared" si="6"/>
        <v>●</v>
      </c>
      <c r="AF15" s="6">
        <v>0</v>
      </c>
      <c r="AG15" s="7" t="s">
        <v>7</v>
      </c>
      <c r="AH15" s="10">
        <v>1</v>
      </c>
      <c r="AI15" s="142"/>
      <c r="AJ15" s="144"/>
      <c r="AK15" s="146"/>
      <c r="AL15" s="146"/>
      <c r="AM15" s="148"/>
      <c r="AN15" s="136"/>
    </row>
    <row r="16" spans="1:40" ht="19.5" customHeight="1">
      <c r="A16" s="149" t="s">
        <v>36</v>
      </c>
      <c r="B16" s="150"/>
      <c r="C16" s="1" t="str">
        <f t="shared" si="7"/>
        <v>●</v>
      </c>
      <c r="D16" s="2">
        <v>0</v>
      </c>
      <c r="E16" s="2" t="s">
        <v>7</v>
      </c>
      <c r="F16" s="3">
        <v>6</v>
      </c>
      <c r="G16" s="1" t="str">
        <f t="shared" si="0"/>
        <v>●</v>
      </c>
      <c r="H16" s="2">
        <v>0</v>
      </c>
      <c r="I16" s="2" t="s">
        <v>7</v>
      </c>
      <c r="J16" s="3">
        <v>3</v>
      </c>
      <c r="K16" s="1" t="str">
        <f t="shared" si="1"/>
        <v>○</v>
      </c>
      <c r="L16" s="2">
        <v>3</v>
      </c>
      <c r="M16" s="2" t="s">
        <v>7</v>
      </c>
      <c r="N16" s="3">
        <v>1</v>
      </c>
      <c r="O16" s="1" t="str">
        <f t="shared" si="2"/>
        <v>●</v>
      </c>
      <c r="P16" s="2">
        <v>2</v>
      </c>
      <c r="Q16" s="2" t="s">
        <v>7</v>
      </c>
      <c r="R16" s="3">
        <v>4</v>
      </c>
      <c r="S16" s="1" t="str">
        <f t="shared" si="3"/>
        <v>●</v>
      </c>
      <c r="T16" s="2">
        <v>1</v>
      </c>
      <c r="U16" s="2" t="s">
        <v>7</v>
      </c>
      <c r="V16" s="3">
        <v>8</v>
      </c>
      <c r="W16" s="1" t="str">
        <f t="shared" si="4"/>
        <v>●</v>
      </c>
      <c r="X16" s="2">
        <v>0</v>
      </c>
      <c r="Y16" s="2" t="s">
        <v>7</v>
      </c>
      <c r="Z16" s="3">
        <v>6</v>
      </c>
      <c r="AA16" s="1" t="str">
        <f t="shared" si="5"/>
        <v/>
      </c>
      <c r="AB16" s="2"/>
      <c r="AC16" s="2"/>
      <c r="AD16" s="3"/>
      <c r="AE16" s="1" t="str">
        <f t="shared" si="6"/>
        <v>○</v>
      </c>
      <c r="AF16" s="2">
        <v>4</v>
      </c>
      <c r="AG16" s="2" t="s">
        <v>7</v>
      </c>
      <c r="AH16" s="4">
        <v>1</v>
      </c>
      <c r="AI16" s="141">
        <f>COUNTIF(C16:AH17,"○")*3+COUNTIF(C16:AH17,"△")</f>
        <v>16</v>
      </c>
      <c r="AJ16" s="143">
        <f>D16+H16+L16+P16+T16+X16+AB16+AF16+D17+H17+L17+P17+T17+X17+AB17+AF17</f>
        <v>20</v>
      </c>
      <c r="AK16" s="145">
        <f>-(F16+J16+N16+R16+V16+Z16+AD16+AH16+F17+J17+N17+R17+V17+Z17+AD17+AH17)</f>
        <v>-42</v>
      </c>
      <c r="AL16" s="145">
        <f>AJ16+AK16</f>
        <v>-22</v>
      </c>
      <c r="AM16" s="147">
        <f>RANK(AI16,$AI$4:$AI$19,0)</f>
        <v>6</v>
      </c>
      <c r="AN16" s="135">
        <v>6</v>
      </c>
    </row>
    <row r="17" spans="1:40" ht="19.5" customHeight="1">
      <c r="A17" s="149"/>
      <c r="B17" s="150"/>
      <c r="C17" s="9" t="str">
        <f t="shared" si="7"/>
        <v>●</v>
      </c>
      <c r="D17" s="6">
        <v>0</v>
      </c>
      <c r="E17" s="7" t="s">
        <v>7</v>
      </c>
      <c r="F17" s="8">
        <v>5</v>
      </c>
      <c r="G17" s="9" t="str">
        <f t="shared" si="0"/>
        <v>△</v>
      </c>
      <c r="H17" s="6">
        <v>0</v>
      </c>
      <c r="I17" s="7" t="s">
        <v>7</v>
      </c>
      <c r="J17" s="8">
        <v>0</v>
      </c>
      <c r="K17" s="9" t="str">
        <f t="shared" si="1"/>
        <v>○</v>
      </c>
      <c r="L17" s="6">
        <v>3</v>
      </c>
      <c r="M17" s="7" t="s">
        <v>7</v>
      </c>
      <c r="N17" s="8">
        <v>0</v>
      </c>
      <c r="O17" s="9" t="str">
        <f t="shared" si="2"/>
        <v>●</v>
      </c>
      <c r="P17" s="6">
        <v>2</v>
      </c>
      <c r="Q17" s="7" t="s">
        <v>7</v>
      </c>
      <c r="R17" s="8">
        <v>4</v>
      </c>
      <c r="S17" s="9" t="str">
        <f t="shared" si="3"/>
        <v>○</v>
      </c>
      <c r="T17" s="6">
        <v>3</v>
      </c>
      <c r="U17" s="7" t="s">
        <v>7</v>
      </c>
      <c r="V17" s="8">
        <v>1</v>
      </c>
      <c r="W17" s="9" t="str">
        <f t="shared" si="4"/>
        <v>○</v>
      </c>
      <c r="X17" s="6">
        <v>2</v>
      </c>
      <c r="Y17" s="7" t="s">
        <v>7</v>
      </c>
      <c r="Z17" s="8">
        <v>0</v>
      </c>
      <c r="AA17" s="9" t="str">
        <f t="shared" si="5"/>
        <v/>
      </c>
      <c r="AB17" s="6"/>
      <c r="AC17" s="7"/>
      <c r="AD17" s="8"/>
      <c r="AE17" s="9" t="str">
        <f t="shared" si="6"/>
        <v>●</v>
      </c>
      <c r="AF17" s="6">
        <v>0</v>
      </c>
      <c r="AG17" s="7" t="s">
        <v>7</v>
      </c>
      <c r="AH17" s="10">
        <v>3</v>
      </c>
      <c r="AI17" s="142"/>
      <c r="AJ17" s="144"/>
      <c r="AK17" s="146"/>
      <c r="AL17" s="146"/>
      <c r="AM17" s="148"/>
      <c r="AN17" s="136"/>
    </row>
    <row r="18" spans="1:40" ht="19.5" customHeight="1">
      <c r="A18" s="137" t="s">
        <v>37</v>
      </c>
      <c r="B18" s="138"/>
      <c r="C18" s="1" t="str">
        <f t="shared" si="7"/>
        <v>●</v>
      </c>
      <c r="D18" s="2">
        <v>0</v>
      </c>
      <c r="E18" s="2" t="s">
        <v>38</v>
      </c>
      <c r="F18" s="3">
        <v>9</v>
      </c>
      <c r="G18" s="1" t="str">
        <f t="shared" si="0"/>
        <v>△</v>
      </c>
      <c r="H18" s="2">
        <v>3</v>
      </c>
      <c r="I18" s="2" t="s">
        <v>38</v>
      </c>
      <c r="J18" s="3">
        <v>3</v>
      </c>
      <c r="K18" s="1" t="str">
        <f t="shared" si="1"/>
        <v>○</v>
      </c>
      <c r="L18" s="2">
        <v>6</v>
      </c>
      <c r="M18" s="2" t="s">
        <v>38</v>
      </c>
      <c r="N18" s="3">
        <v>1</v>
      </c>
      <c r="O18" s="1" t="str">
        <f t="shared" si="2"/>
        <v>●</v>
      </c>
      <c r="P18" s="2">
        <v>0</v>
      </c>
      <c r="Q18" s="2" t="s">
        <v>38</v>
      </c>
      <c r="R18" s="3">
        <v>15</v>
      </c>
      <c r="S18" s="1" t="str">
        <f t="shared" si="3"/>
        <v>●</v>
      </c>
      <c r="T18" s="2">
        <v>1</v>
      </c>
      <c r="U18" s="2" t="s">
        <v>38</v>
      </c>
      <c r="V18" s="3">
        <v>2</v>
      </c>
      <c r="W18" s="1" t="str">
        <f t="shared" si="4"/>
        <v>●</v>
      </c>
      <c r="X18" s="2">
        <v>0</v>
      </c>
      <c r="Y18" s="2" t="s">
        <v>38</v>
      </c>
      <c r="Z18" s="3">
        <v>7</v>
      </c>
      <c r="AA18" s="1" t="str">
        <f t="shared" si="5"/>
        <v>●</v>
      </c>
      <c r="AB18" s="2">
        <v>1</v>
      </c>
      <c r="AC18" s="2" t="s">
        <v>38</v>
      </c>
      <c r="AD18" s="3">
        <v>4</v>
      </c>
      <c r="AE18" s="1" t="str">
        <f t="shared" si="6"/>
        <v/>
      </c>
      <c r="AF18" s="2"/>
      <c r="AG18" s="2"/>
      <c r="AH18" s="4"/>
      <c r="AI18" s="141">
        <f>COUNTIF(C18:AH19,"○")*3+COUNTIF(C18:AH19,"△")</f>
        <v>14</v>
      </c>
      <c r="AJ18" s="143">
        <f>D18+H18+L18+P18+T18+X18+AB18+AF18+D19+H19+L19+P19+T19+X19+AB19+AF19</f>
        <v>25</v>
      </c>
      <c r="AK18" s="145">
        <f>-(F18+J18+N18+R18+V18+Z18+AD18+AH18+F19+J19+N19+R19+V19+Z19+AD19+AH19)</f>
        <v>-62</v>
      </c>
      <c r="AL18" s="145">
        <f>AJ18+AK18</f>
        <v>-37</v>
      </c>
      <c r="AM18" s="147">
        <f>RANK(AI18,$AI$4:$AI$19,0)</f>
        <v>7</v>
      </c>
      <c r="AN18" s="135">
        <v>7</v>
      </c>
    </row>
    <row r="19" spans="1:40" ht="19.5" customHeight="1" thickBot="1">
      <c r="A19" s="151"/>
      <c r="B19" s="152"/>
      <c r="C19" s="11" t="str">
        <f t="shared" si="7"/>
        <v>●</v>
      </c>
      <c r="D19" s="12">
        <v>0</v>
      </c>
      <c r="E19" s="13" t="s">
        <v>38</v>
      </c>
      <c r="F19" s="13">
        <v>8</v>
      </c>
      <c r="G19" s="11" t="str">
        <f t="shared" si="0"/>
        <v>△</v>
      </c>
      <c r="H19" s="12">
        <v>1</v>
      </c>
      <c r="I19" s="13" t="s">
        <v>38</v>
      </c>
      <c r="J19" s="13">
        <v>1</v>
      </c>
      <c r="K19" s="11" t="str">
        <f t="shared" si="1"/>
        <v>●</v>
      </c>
      <c r="L19" s="12">
        <v>3</v>
      </c>
      <c r="M19" s="13" t="s">
        <v>38</v>
      </c>
      <c r="N19" s="13">
        <v>4</v>
      </c>
      <c r="O19" s="11" t="str">
        <f t="shared" si="2"/>
        <v>●</v>
      </c>
      <c r="P19" s="12">
        <v>2</v>
      </c>
      <c r="Q19" s="13" t="s">
        <v>38</v>
      </c>
      <c r="R19" s="13">
        <v>5</v>
      </c>
      <c r="S19" s="11" t="str">
        <f t="shared" si="3"/>
        <v>○</v>
      </c>
      <c r="T19" s="12">
        <v>4</v>
      </c>
      <c r="U19" s="13" t="s">
        <v>38</v>
      </c>
      <c r="V19" s="13">
        <v>3</v>
      </c>
      <c r="W19" s="11" t="str">
        <f t="shared" si="4"/>
        <v>○</v>
      </c>
      <c r="X19" s="12">
        <v>1</v>
      </c>
      <c r="Y19" s="13" t="s">
        <v>38</v>
      </c>
      <c r="Z19" s="13">
        <v>0</v>
      </c>
      <c r="AA19" s="11" t="str">
        <f t="shared" si="5"/>
        <v>○</v>
      </c>
      <c r="AB19" s="12">
        <v>3</v>
      </c>
      <c r="AC19" s="13" t="s">
        <v>38</v>
      </c>
      <c r="AD19" s="13">
        <v>0</v>
      </c>
      <c r="AE19" s="11" t="str">
        <f t="shared" si="6"/>
        <v/>
      </c>
      <c r="AF19" s="12"/>
      <c r="AG19" s="13"/>
      <c r="AH19" s="14"/>
      <c r="AI19" s="153"/>
      <c r="AJ19" s="154"/>
      <c r="AK19" s="155"/>
      <c r="AL19" s="155"/>
      <c r="AM19" s="156"/>
      <c r="AN19" s="157"/>
    </row>
    <row r="20" spans="1:40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5"/>
      <c r="AJ20" s="16"/>
      <c r="AK20" s="16"/>
      <c r="AL20" s="16"/>
      <c r="AM20" s="17"/>
      <c r="AN20" s="17"/>
    </row>
    <row r="21" spans="1:40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5"/>
      <c r="AJ21" s="16"/>
      <c r="AK21" s="16"/>
      <c r="AL21" s="16"/>
      <c r="AM21" s="17"/>
      <c r="AN21" s="17"/>
    </row>
  </sheetData>
  <mergeCells count="71">
    <mergeCell ref="AN16:AN17"/>
    <mergeCell ref="A18:B19"/>
    <mergeCell ref="AI18:AI19"/>
    <mergeCell ref="AJ18:AJ19"/>
    <mergeCell ref="AK18:AK19"/>
    <mergeCell ref="AL18:AL19"/>
    <mergeCell ref="AM18:AM19"/>
    <mergeCell ref="AN18:AN19"/>
    <mergeCell ref="A16:B17"/>
    <mergeCell ref="AI16:AI17"/>
    <mergeCell ref="AJ16:AJ17"/>
    <mergeCell ref="AK16:AK17"/>
    <mergeCell ref="AL16:AL17"/>
    <mergeCell ref="AM16:AM17"/>
    <mergeCell ref="AN12:AN13"/>
    <mergeCell ref="A14:B15"/>
    <mergeCell ref="AI14:AI15"/>
    <mergeCell ref="AJ14:AJ15"/>
    <mergeCell ref="AK14:AK15"/>
    <mergeCell ref="AL14:AL15"/>
    <mergeCell ref="AM14:AM15"/>
    <mergeCell ref="AN14:AN15"/>
    <mergeCell ref="A12:B13"/>
    <mergeCell ref="AI12:AI13"/>
    <mergeCell ref="AJ12:AJ13"/>
    <mergeCell ref="AK12:AK13"/>
    <mergeCell ref="AL12:AL13"/>
    <mergeCell ref="AM12:AM13"/>
    <mergeCell ref="AN8:AN9"/>
    <mergeCell ref="A10:B11"/>
    <mergeCell ref="AI10:AI11"/>
    <mergeCell ref="AJ10:AJ11"/>
    <mergeCell ref="AK10:AK11"/>
    <mergeCell ref="AL10:AL11"/>
    <mergeCell ref="AM10:AM11"/>
    <mergeCell ref="AN10:AN11"/>
    <mergeCell ref="A8:B9"/>
    <mergeCell ref="AI8:AI9"/>
    <mergeCell ref="AJ8:AJ9"/>
    <mergeCell ref="AK8:AK9"/>
    <mergeCell ref="AL8:AL9"/>
    <mergeCell ref="AM8:AM9"/>
    <mergeCell ref="AN4:AN5"/>
    <mergeCell ref="A6:B7"/>
    <mergeCell ref="AI6:AI7"/>
    <mergeCell ref="AJ6:AJ7"/>
    <mergeCell ref="AK6:AK7"/>
    <mergeCell ref="AL6:AL7"/>
    <mergeCell ref="AM6:AM7"/>
    <mergeCell ref="AN6:AN7"/>
    <mergeCell ref="A4:B5"/>
    <mergeCell ref="AI4:AI5"/>
    <mergeCell ref="AJ4:AJ5"/>
    <mergeCell ref="AK4:AK5"/>
    <mergeCell ref="AL4:AL5"/>
    <mergeCell ref="AM4:AM5"/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</mergeCells>
  <phoneticPr fontId="2"/>
  <pageMargins left="0.7" right="0.7" top="0.75" bottom="0.75" header="0.3" footer="0.3"/>
  <pageSetup paperSize="9" scale="7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view="pageBreakPreview" zoomScaleNormal="100" zoomScaleSheetLayoutView="100" workbookViewId="0">
      <selection sqref="A1:AN1"/>
    </sheetView>
  </sheetViews>
  <sheetFormatPr defaultColWidth="4" defaultRowHeight="13.5"/>
  <cols>
    <col min="1" max="2" width="4" style="52"/>
    <col min="3" max="34" width="2.125" style="52" customWidth="1"/>
    <col min="35" max="40" width="3.5" style="52" customWidth="1"/>
    <col min="41" max="16384" width="4" style="52"/>
  </cols>
  <sheetData>
    <row r="1" spans="1:40" ht="42.75" thickBot="1">
      <c r="A1" s="163" t="s">
        <v>103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0">
      <c r="A2" s="53"/>
      <c r="B2" s="54" t="s">
        <v>0</v>
      </c>
      <c r="C2" s="165" t="str">
        <f>A4</f>
        <v>南越</v>
      </c>
      <c r="D2" s="166"/>
      <c r="E2" s="166"/>
      <c r="F2" s="167"/>
      <c r="G2" s="165" t="str">
        <f>A6</f>
        <v>敦賀Ⅱ</v>
      </c>
      <c r="H2" s="166"/>
      <c r="I2" s="166"/>
      <c r="J2" s="166"/>
      <c r="K2" s="165" t="str">
        <f>A8</f>
        <v>鯖江</v>
      </c>
      <c r="L2" s="166"/>
      <c r="M2" s="166"/>
      <c r="N2" s="166"/>
      <c r="O2" s="165" t="str">
        <f>A10</f>
        <v>光陽</v>
      </c>
      <c r="P2" s="166"/>
      <c r="Q2" s="166"/>
      <c r="R2" s="166"/>
      <c r="S2" s="165" t="str">
        <f>A12</f>
        <v>松岡</v>
      </c>
      <c r="T2" s="166"/>
      <c r="U2" s="166"/>
      <c r="V2" s="166"/>
      <c r="W2" s="165" t="str">
        <f>A14</f>
        <v>開成</v>
      </c>
      <c r="X2" s="166"/>
      <c r="Y2" s="166"/>
      <c r="Z2" s="166"/>
      <c r="AA2" s="165" t="str">
        <f>A16</f>
        <v>武生二</v>
      </c>
      <c r="AB2" s="166"/>
      <c r="AC2" s="166"/>
      <c r="AD2" s="166"/>
      <c r="AE2" s="165" t="str">
        <f>A18</f>
        <v>芦原Ⅱ</v>
      </c>
      <c r="AF2" s="166"/>
      <c r="AG2" s="166"/>
      <c r="AH2" s="171"/>
      <c r="AI2" s="173" t="s">
        <v>1</v>
      </c>
      <c r="AJ2" s="175" t="s">
        <v>2</v>
      </c>
      <c r="AK2" s="175" t="s">
        <v>3</v>
      </c>
      <c r="AL2" s="175" t="s">
        <v>4</v>
      </c>
      <c r="AM2" s="177" t="s">
        <v>5</v>
      </c>
      <c r="AN2" s="179" t="s">
        <v>30</v>
      </c>
    </row>
    <row r="3" spans="1:40">
      <c r="A3" s="55" t="s">
        <v>6</v>
      </c>
      <c r="B3" s="56"/>
      <c r="C3" s="168"/>
      <c r="D3" s="169"/>
      <c r="E3" s="169"/>
      <c r="F3" s="170"/>
      <c r="G3" s="168"/>
      <c r="H3" s="169"/>
      <c r="I3" s="169"/>
      <c r="J3" s="169"/>
      <c r="K3" s="168"/>
      <c r="L3" s="169"/>
      <c r="M3" s="169"/>
      <c r="N3" s="169"/>
      <c r="O3" s="168"/>
      <c r="P3" s="169"/>
      <c r="Q3" s="169"/>
      <c r="R3" s="169"/>
      <c r="S3" s="168"/>
      <c r="T3" s="169"/>
      <c r="U3" s="169"/>
      <c r="V3" s="169"/>
      <c r="W3" s="168"/>
      <c r="X3" s="169"/>
      <c r="Y3" s="169"/>
      <c r="Z3" s="169"/>
      <c r="AA3" s="168"/>
      <c r="AB3" s="169"/>
      <c r="AC3" s="169"/>
      <c r="AD3" s="169"/>
      <c r="AE3" s="168"/>
      <c r="AF3" s="169"/>
      <c r="AG3" s="169"/>
      <c r="AH3" s="172"/>
      <c r="AI3" s="174"/>
      <c r="AJ3" s="176"/>
      <c r="AK3" s="176"/>
      <c r="AL3" s="176"/>
      <c r="AM3" s="178"/>
      <c r="AN3" s="180"/>
    </row>
    <row r="4" spans="1:40" ht="17.25">
      <c r="A4" s="183" t="str">
        <f>[1]試合日程!B31</f>
        <v>南越</v>
      </c>
      <c r="B4" s="184"/>
      <c r="C4" s="38"/>
      <c r="D4" s="39"/>
      <c r="E4" s="39"/>
      <c r="F4" s="40"/>
      <c r="G4" s="38" t="str">
        <f t="shared" ref="G4:G19" si="0">IF(H4="","",IF(H4=J4,"△",IF(H4&gt;J4,"○","●")))</f>
        <v>●</v>
      </c>
      <c r="H4" s="39">
        <v>4</v>
      </c>
      <c r="I4" s="39" t="s">
        <v>38</v>
      </c>
      <c r="J4" s="40">
        <v>6</v>
      </c>
      <c r="K4" s="38" t="str">
        <f t="shared" ref="K4:K19" si="1">IF(L4="","",IF(L4=N4,"△",IF(L4&gt;N4,"○","●")))</f>
        <v>○</v>
      </c>
      <c r="L4" s="39">
        <v>3</v>
      </c>
      <c r="M4" s="39" t="s">
        <v>38</v>
      </c>
      <c r="N4" s="40">
        <v>1</v>
      </c>
      <c r="O4" s="38" t="str">
        <f t="shared" ref="O4:O19" si="2">IF(P4="","",IF(P4=R4,"△",IF(P4&gt;R4,"○","●")))</f>
        <v>●</v>
      </c>
      <c r="P4" s="39">
        <v>3</v>
      </c>
      <c r="Q4" s="39" t="s">
        <v>38</v>
      </c>
      <c r="R4" s="40">
        <v>5</v>
      </c>
      <c r="S4" s="38" t="str">
        <f t="shared" ref="S4:S19" si="3">IF(T4="","",IF(T4=V4,"△",IF(T4&gt;V4,"○","●")))</f>
        <v>○</v>
      </c>
      <c r="T4" s="39">
        <v>4</v>
      </c>
      <c r="U4" s="39" t="s">
        <v>38</v>
      </c>
      <c r="V4" s="40">
        <v>0</v>
      </c>
      <c r="W4" s="38" t="str">
        <f t="shared" ref="W4:W19" si="4">IF(X4="","",IF(X4=Z4,"△",IF(X4&gt;Z4,"○","●")))</f>
        <v>●</v>
      </c>
      <c r="X4" s="39">
        <v>2</v>
      </c>
      <c r="Y4" s="39" t="s">
        <v>38</v>
      </c>
      <c r="Z4" s="40">
        <v>6</v>
      </c>
      <c r="AA4" s="38" t="str">
        <f t="shared" ref="AA4:AA19" si="5">IF(AB4="","",IF(AB4=AD4,"△",IF(AB4&gt;AD4,"○","●")))</f>
        <v>●</v>
      </c>
      <c r="AB4" s="39">
        <v>4</v>
      </c>
      <c r="AC4" s="39" t="s">
        <v>38</v>
      </c>
      <c r="AD4" s="40">
        <v>6</v>
      </c>
      <c r="AE4" s="38" t="str">
        <f t="shared" ref="AE4:AE19" si="6">IF(AF4="","",IF(AF4=AH4,"△",IF(AF4&gt;AH4,"○","●")))</f>
        <v>△</v>
      </c>
      <c r="AF4" s="39">
        <v>2</v>
      </c>
      <c r="AG4" s="39" t="s">
        <v>38</v>
      </c>
      <c r="AH4" s="41">
        <v>2</v>
      </c>
      <c r="AI4" s="187">
        <f>COUNTIF(C4:AH5,"○")*3+COUNTIF(C4:AH5,"△")</f>
        <v>14</v>
      </c>
      <c r="AJ4" s="189">
        <f>D4+H4+L4+P4+T4+X4+AB4+AF4+D5+H5+L5+P5+T5+X5+AB5+AF5</f>
        <v>30</v>
      </c>
      <c r="AK4" s="191">
        <f>-(F4+J4+N4+R4+V4+Z4+AD4+AH4+F5+J5+N5+R5+V5+Z5+AD5+AH5)</f>
        <v>-51</v>
      </c>
      <c r="AL4" s="191">
        <f>AJ4+AK4</f>
        <v>-21</v>
      </c>
      <c r="AM4" s="181">
        <f>RANK(AI4,$AI$4:$AI$19,0)</f>
        <v>5</v>
      </c>
      <c r="AN4" s="160">
        <v>5</v>
      </c>
    </row>
    <row r="5" spans="1:40" ht="17.25">
      <c r="A5" s="185"/>
      <c r="B5" s="186"/>
      <c r="C5" s="42"/>
      <c r="D5" s="43"/>
      <c r="E5" s="44"/>
      <c r="F5" s="45"/>
      <c r="G5" s="46" t="str">
        <f t="shared" si="0"/>
        <v>●</v>
      </c>
      <c r="H5" s="43">
        <v>1</v>
      </c>
      <c r="I5" s="44" t="s">
        <v>38</v>
      </c>
      <c r="J5" s="45">
        <v>6</v>
      </c>
      <c r="K5" s="46" t="str">
        <f t="shared" si="1"/>
        <v>○</v>
      </c>
      <c r="L5" s="43">
        <v>1</v>
      </c>
      <c r="M5" s="44" t="s">
        <v>38</v>
      </c>
      <c r="N5" s="45">
        <v>0</v>
      </c>
      <c r="O5" s="46" t="str">
        <f t="shared" si="2"/>
        <v>●</v>
      </c>
      <c r="P5" s="43">
        <v>1</v>
      </c>
      <c r="Q5" s="44" t="s">
        <v>38</v>
      </c>
      <c r="R5" s="45">
        <v>7</v>
      </c>
      <c r="S5" s="46" t="str">
        <f t="shared" si="3"/>
        <v>●</v>
      </c>
      <c r="T5" s="43">
        <v>1</v>
      </c>
      <c r="U5" s="44" t="s">
        <v>38</v>
      </c>
      <c r="V5" s="45">
        <v>2</v>
      </c>
      <c r="W5" s="46" t="str">
        <f t="shared" si="4"/>
        <v>●</v>
      </c>
      <c r="X5" s="43">
        <v>0</v>
      </c>
      <c r="Y5" s="44" t="s">
        <v>38</v>
      </c>
      <c r="Z5" s="45">
        <v>7</v>
      </c>
      <c r="AA5" s="46" t="str">
        <f t="shared" si="5"/>
        <v>○</v>
      </c>
      <c r="AB5" s="43">
        <v>2</v>
      </c>
      <c r="AC5" s="44" t="s">
        <v>38</v>
      </c>
      <c r="AD5" s="45">
        <v>1</v>
      </c>
      <c r="AE5" s="46" t="str">
        <f t="shared" si="6"/>
        <v>△</v>
      </c>
      <c r="AF5" s="43">
        <v>2</v>
      </c>
      <c r="AG5" s="44" t="s">
        <v>38</v>
      </c>
      <c r="AH5" s="47">
        <v>2</v>
      </c>
      <c r="AI5" s="188"/>
      <c r="AJ5" s="190"/>
      <c r="AK5" s="192"/>
      <c r="AL5" s="192"/>
      <c r="AM5" s="182"/>
      <c r="AN5" s="161"/>
    </row>
    <row r="6" spans="1:40" ht="17.25">
      <c r="A6" s="183" t="str">
        <f>[1]試合日程!B32</f>
        <v>敦賀Ⅱ</v>
      </c>
      <c r="B6" s="184"/>
      <c r="C6" s="38" t="str">
        <f t="shared" ref="C6:C19" si="7">IF(D6="","",IF(D6=F6,"△",IF(D6&gt;F6,"○","●")))</f>
        <v>○</v>
      </c>
      <c r="D6" s="39">
        <v>6</v>
      </c>
      <c r="E6" s="39" t="s">
        <v>38</v>
      </c>
      <c r="F6" s="40">
        <v>4</v>
      </c>
      <c r="G6" s="38" t="str">
        <f t="shared" si="0"/>
        <v/>
      </c>
      <c r="H6" s="39"/>
      <c r="I6" s="39"/>
      <c r="J6" s="40"/>
      <c r="K6" s="38" t="str">
        <f t="shared" si="1"/>
        <v>○</v>
      </c>
      <c r="L6" s="39">
        <v>3</v>
      </c>
      <c r="M6" s="39" t="s">
        <v>38</v>
      </c>
      <c r="N6" s="40">
        <v>1</v>
      </c>
      <c r="O6" s="38" t="str">
        <f t="shared" si="2"/>
        <v>●</v>
      </c>
      <c r="P6" s="39">
        <v>0</v>
      </c>
      <c r="Q6" s="39" t="s">
        <v>38</v>
      </c>
      <c r="R6" s="40">
        <v>4</v>
      </c>
      <c r="S6" s="38" t="s">
        <v>45</v>
      </c>
      <c r="T6" s="39">
        <v>1</v>
      </c>
      <c r="U6" s="39" t="s">
        <v>38</v>
      </c>
      <c r="V6" s="40">
        <v>0</v>
      </c>
      <c r="W6" s="38" t="str">
        <f t="shared" si="4"/>
        <v>●</v>
      </c>
      <c r="X6" s="39">
        <v>2</v>
      </c>
      <c r="Y6" s="39" t="s">
        <v>38</v>
      </c>
      <c r="Z6" s="40">
        <v>7</v>
      </c>
      <c r="AA6" s="38" t="str">
        <f t="shared" si="5"/>
        <v>●</v>
      </c>
      <c r="AB6" s="39">
        <v>1</v>
      </c>
      <c r="AC6" s="39" t="s">
        <v>38</v>
      </c>
      <c r="AD6" s="40">
        <v>3</v>
      </c>
      <c r="AE6" s="38" t="str">
        <f t="shared" si="6"/>
        <v>○</v>
      </c>
      <c r="AF6" s="39">
        <v>2</v>
      </c>
      <c r="AG6" s="39" t="s">
        <v>38</v>
      </c>
      <c r="AH6" s="41">
        <v>1</v>
      </c>
      <c r="AI6" s="187">
        <f>COUNTIF(C6:AH7,"○")*3+COUNTIF(C6:AH7,"△")</f>
        <v>33</v>
      </c>
      <c r="AJ6" s="189">
        <f>D6+H6+L6+P6+T6+X6+AB6+AF6+D7+H7+L7+P7+T7+X7+AB7+AF7</f>
        <v>53</v>
      </c>
      <c r="AK6" s="191">
        <f>-(F6+J6+N6+R6+V6+Z6+AD6+AH6+F7+J7+N7+R7+V7+Z7+AD7+AH7)</f>
        <v>-28</v>
      </c>
      <c r="AL6" s="191">
        <f>AJ6+AK6</f>
        <v>25</v>
      </c>
      <c r="AM6" s="181">
        <f>RANK(AI6,$AI$4:$AI$19,0)</f>
        <v>2</v>
      </c>
      <c r="AN6" s="160">
        <v>2</v>
      </c>
    </row>
    <row r="7" spans="1:40" ht="17.25">
      <c r="A7" s="193"/>
      <c r="B7" s="194"/>
      <c r="C7" s="46" t="str">
        <f t="shared" si="7"/>
        <v>○</v>
      </c>
      <c r="D7" s="43">
        <v>6</v>
      </c>
      <c r="E7" s="44" t="s">
        <v>38</v>
      </c>
      <c r="F7" s="45">
        <v>1</v>
      </c>
      <c r="G7" s="46" t="str">
        <f t="shared" si="0"/>
        <v/>
      </c>
      <c r="H7" s="43"/>
      <c r="I7" s="44"/>
      <c r="J7" s="45"/>
      <c r="K7" s="46" t="str">
        <f t="shared" si="1"/>
        <v>○</v>
      </c>
      <c r="L7" s="43">
        <v>8</v>
      </c>
      <c r="M7" s="44" t="s">
        <v>38</v>
      </c>
      <c r="N7" s="45">
        <v>1</v>
      </c>
      <c r="O7" s="46" t="str">
        <f t="shared" si="2"/>
        <v>○</v>
      </c>
      <c r="P7" s="43">
        <v>3</v>
      </c>
      <c r="Q7" s="44" t="s">
        <v>38</v>
      </c>
      <c r="R7" s="45">
        <v>2</v>
      </c>
      <c r="S7" s="46" t="str">
        <f t="shared" si="3"/>
        <v>○</v>
      </c>
      <c r="T7" s="43">
        <v>5</v>
      </c>
      <c r="U7" s="44" t="s">
        <v>38</v>
      </c>
      <c r="V7" s="45">
        <v>0</v>
      </c>
      <c r="W7" s="46" t="str">
        <f t="shared" si="4"/>
        <v>○</v>
      </c>
      <c r="X7" s="43">
        <v>5</v>
      </c>
      <c r="Y7" s="44" t="s">
        <v>38</v>
      </c>
      <c r="Z7" s="45">
        <v>1</v>
      </c>
      <c r="AA7" s="46" t="str">
        <f t="shared" si="5"/>
        <v>○</v>
      </c>
      <c r="AB7" s="43">
        <v>3</v>
      </c>
      <c r="AC7" s="44" t="s">
        <v>38</v>
      </c>
      <c r="AD7" s="45">
        <v>2</v>
      </c>
      <c r="AE7" s="46" t="str">
        <f t="shared" si="6"/>
        <v>○</v>
      </c>
      <c r="AF7" s="43">
        <v>8</v>
      </c>
      <c r="AG7" s="44" t="s">
        <v>38</v>
      </c>
      <c r="AH7" s="47">
        <v>1</v>
      </c>
      <c r="AI7" s="188"/>
      <c r="AJ7" s="190"/>
      <c r="AK7" s="192"/>
      <c r="AL7" s="192"/>
      <c r="AM7" s="182"/>
      <c r="AN7" s="161"/>
    </row>
    <row r="8" spans="1:40" ht="17.25">
      <c r="A8" s="183" t="str">
        <f>[1]試合日程!B33</f>
        <v>鯖江</v>
      </c>
      <c r="B8" s="184"/>
      <c r="C8" s="38" t="str">
        <f t="shared" si="7"/>
        <v>●</v>
      </c>
      <c r="D8" s="39">
        <v>1</v>
      </c>
      <c r="E8" s="39" t="s">
        <v>38</v>
      </c>
      <c r="F8" s="40">
        <v>3</v>
      </c>
      <c r="G8" s="38" t="str">
        <f t="shared" si="0"/>
        <v>●</v>
      </c>
      <c r="H8" s="39">
        <v>1</v>
      </c>
      <c r="I8" s="39" t="s">
        <v>38</v>
      </c>
      <c r="J8" s="40">
        <v>3</v>
      </c>
      <c r="K8" s="38" t="str">
        <f t="shared" si="1"/>
        <v/>
      </c>
      <c r="L8" s="39"/>
      <c r="M8" s="39"/>
      <c r="N8" s="40"/>
      <c r="O8" s="38" t="str">
        <f t="shared" si="2"/>
        <v>●</v>
      </c>
      <c r="P8" s="39">
        <v>0</v>
      </c>
      <c r="Q8" s="39" t="s">
        <v>38</v>
      </c>
      <c r="R8" s="40">
        <v>2</v>
      </c>
      <c r="S8" s="38" t="str">
        <f t="shared" si="3"/>
        <v>○</v>
      </c>
      <c r="T8" s="39">
        <v>2</v>
      </c>
      <c r="U8" s="39" t="s">
        <v>38</v>
      </c>
      <c r="V8" s="40">
        <v>0</v>
      </c>
      <c r="W8" s="38" t="str">
        <f t="shared" si="4"/>
        <v>△</v>
      </c>
      <c r="X8" s="39">
        <v>1</v>
      </c>
      <c r="Y8" s="39" t="s">
        <v>38</v>
      </c>
      <c r="Z8" s="40">
        <v>1</v>
      </c>
      <c r="AA8" s="38" t="str">
        <f t="shared" si="5"/>
        <v>△</v>
      </c>
      <c r="AB8" s="39">
        <v>0</v>
      </c>
      <c r="AC8" s="39" t="s">
        <v>38</v>
      </c>
      <c r="AD8" s="40">
        <v>0</v>
      </c>
      <c r="AE8" s="38" t="str">
        <f t="shared" si="6"/>
        <v>△</v>
      </c>
      <c r="AF8" s="39">
        <v>1</v>
      </c>
      <c r="AG8" s="39" t="s">
        <v>38</v>
      </c>
      <c r="AH8" s="41">
        <v>1</v>
      </c>
      <c r="AI8" s="187">
        <f>COUNTIF(C8:AH9,"○")*3+COUNTIF(C8:AH9,"△")</f>
        <v>7</v>
      </c>
      <c r="AJ8" s="189">
        <f>D8+H8+L8+P8+T8+X8+AB8+AF8+D9+H9+L9+P9+T9+X9+AB9+AF9</f>
        <v>9</v>
      </c>
      <c r="AK8" s="191">
        <f>-(F8+J8+N8+R8+V8+Z8+AD8+AH8+F9+J9+N9+R9+V9+Z9+AD9+AH9)</f>
        <v>-38</v>
      </c>
      <c r="AL8" s="191">
        <f>AJ8+AK8</f>
        <v>-29</v>
      </c>
      <c r="AM8" s="181">
        <f>RANK(AI8,$AI$4:$AI$19,0)</f>
        <v>7</v>
      </c>
      <c r="AN8" s="160">
        <v>7</v>
      </c>
    </row>
    <row r="9" spans="1:40" ht="17.25">
      <c r="A9" s="185"/>
      <c r="B9" s="186"/>
      <c r="C9" s="46" t="str">
        <f t="shared" si="7"/>
        <v>●</v>
      </c>
      <c r="D9" s="43">
        <v>0</v>
      </c>
      <c r="E9" s="44" t="s">
        <v>38</v>
      </c>
      <c r="F9" s="45">
        <v>1</v>
      </c>
      <c r="G9" s="46" t="str">
        <f t="shared" si="0"/>
        <v>●</v>
      </c>
      <c r="H9" s="43">
        <v>1</v>
      </c>
      <c r="I9" s="44" t="s">
        <v>38</v>
      </c>
      <c r="J9" s="45">
        <v>8</v>
      </c>
      <c r="K9" s="46" t="str">
        <f t="shared" si="1"/>
        <v/>
      </c>
      <c r="L9" s="43"/>
      <c r="M9" s="44"/>
      <c r="N9" s="45"/>
      <c r="O9" s="46" t="str">
        <f t="shared" si="2"/>
        <v>●</v>
      </c>
      <c r="P9" s="43">
        <v>0</v>
      </c>
      <c r="Q9" s="44" t="s">
        <v>38</v>
      </c>
      <c r="R9" s="45">
        <v>8</v>
      </c>
      <c r="S9" s="46" t="str">
        <f t="shared" si="3"/>
        <v>●</v>
      </c>
      <c r="T9" s="43">
        <v>0</v>
      </c>
      <c r="U9" s="44" t="s">
        <v>38</v>
      </c>
      <c r="V9" s="45">
        <v>1</v>
      </c>
      <c r="W9" s="46" t="str">
        <f t="shared" si="4"/>
        <v>●</v>
      </c>
      <c r="X9" s="43">
        <v>0</v>
      </c>
      <c r="Y9" s="44" t="s">
        <v>38</v>
      </c>
      <c r="Z9" s="45">
        <v>8</v>
      </c>
      <c r="AA9" s="46" t="str">
        <f t="shared" si="5"/>
        <v/>
      </c>
      <c r="AB9" s="43"/>
      <c r="AC9" s="44" t="s">
        <v>38</v>
      </c>
      <c r="AD9" s="45"/>
      <c r="AE9" s="46" t="str">
        <f t="shared" si="6"/>
        <v>△</v>
      </c>
      <c r="AF9" s="43">
        <v>2</v>
      </c>
      <c r="AG9" s="44" t="s">
        <v>38</v>
      </c>
      <c r="AH9" s="47">
        <v>2</v>
      </c>
      <c r="AI9" s="188"/>
      <c r="AJ9" s="190"/>
      <c r="AK9" s="192"/>
      <c r="AL9" s="192"/>
      <c r="AM9" s="182"/>
      <c r="AN9" s="161"/>
    </row>
    <row r="10" spans="1:40" ht="17.25">
      <c r="A10" s="183" t="str">
        <f>[1]試合日程!B34</f>
        <v>光陽</v>
      </c>
      <c r="B10" s="184"/>
      <c r="C10" s="38" t="str">
        <f t="shared" si="7"/>
        <v>○</v>
      </c>
      <c r="D10" s="39">
        <v>5</v>
      </c>
      <c r="E10" s="39" t="s">
        <v>38</v>
      </c>
      <c r="F10" s="40">
        <v>3</v>
      </c>
      <c r="G10" s="38" t="str">
        <f t="shared" si="0"/>
        <v>○</v>
      </c>
      <c r="H10" s="39">
        <v>4</v>
      </c>
      <c r="I10" s="39" t="s">
        <v>38</v>
      </c>
      <c r="J10" s="40">
        <v>0</v>
      </c>
      <c r="K10" s="38" t="str">
        <f t="shared" si="1"/>
        <v>○</v>
      </c>
      <c r="L10" s="39">
        <v>2</v>
      </c>
      <c r="M10" s="39" t="s">
        <v>38</v>
      </c>
      <c r="N10" s="40">
        <v>0</v>
      </c>
      <c r="O10" s="38" t="str">
        <f t="shared" si="2"/>
        <v/>
      </c>
      <c r="P10" s="39"/>
      <c r="Q10" s="39"/>
      <c r="R10" s="40"/>
      <c r="S10" s="38" t="str">
        <f t="shared" si="3"/>
        <v>○</v>
      </c>
      <c r="T10" s="39">
        <v>5</v>
      </c>
      <c r="U10" s="39" t="s">
        <v>38</v>
      </c>
      <c r="V10" s="40">
        <v>0</v>
      </c>
      <c r="W10" s="38" t="str">
        <f t="shared" si="4"/>
        <v>○</v>
      </c>
      <c r="X10" s="39">
        <v>2</v>
      </c>
      <c r="Y10" s="39" t="s">
        <v>38</v>
      </c>
      <c r="Z10" s="40">
        <v>0</v>
      </c>
      <c r="AA10" s="38" t="str">
        <f t="shared" si="5"/>
        <v>○</v>
      </c>
      <c r="AB10" s="39">
        <v>1</v>
      </c>
      <c r="AC10" s="39" t="s">
        <v>38</v>
      </c>
      <c r="AD10" s="40">
        <v>0</v>
      </c>
      <c r="AE10" s="38" t="str">
        <f t="shared" si="6"/>
        <v>○</v>
      </c>
      <c r="AF10" s="39">
        <v>5</v>
      </c>
      <c r="AG10" s="39" t="s">
        <v>38</v>
      </c>
      <c r="AH10" s="41">
        <v>0</v>
      </c>
      <c r="AI10" s="187">
        <f>COUNTIF(C10:AH11,"○")*3+COUNTIF(C10:AH11,"△")</f>
        <v>36</v>
      </c>
      <c r="AJ10" s="189">
        <f>D10+H10+L10+P10+T10+X10+AB10+AF10+D11+H11+L11+P11+T11+X11+AB11+AF11</f>
        <v>50</v>
      </c>
      <c r="AK10" s="191">
        <f>-(F10+J10+N10+R10+V10+Z10+AD10+AH10+F11+J11+N11+R11+V11+Z11+AD11+AH11)</f>
        <v>-10</v>
      </c>
      <c r="AL10" s="191">
        <f>AJ10+AK10</f>
        <v>40</v>
      </c>
      <c r="AM10" s="181">
        <f>RANK(AI10,$AI$4:$AI$19,0)</f>
        <v>1</v>
      </c>
      <c r="AN10" s="160">
        <v>1</v>
      </c>
    </row>
    <row r="11" spans="1:40" ht="17.25">
      <c r="A11" s="185"/>
      <c r="B11" s="186"/>
      <c r="C11" s="46" t="str">
        <f t="shared" si="7"/>
        <v>○</v>
      </c>
      <c r="D11" s="43">
        <v>7</v>
      </c>
      <c r="E11" s="44" t="s">
        <v>38</v>
      </c>
      <c r="F11" s="45">
        <v>1</v>
      </c>
      <c r="G11" s="46" t="str">
        <f t="shared" si="0"/>
        <v>●</v>
      </c>
      <c r="H11" s="43">
        <v>2</v>
      </c>
      <c r="I11" s="44" t="s">
        <v>38</v>
      </c>
      <c r="J11" s="45">
        <v>3</v>
      </c>
      <c r="K11" s="46" t="str">
        <f t="shared" si="1"/>
        <v>○</v>
      </c>
      <c r="L11" s="43">
        <v>8</v>
      </c>
      <c r="M11" s="44" t="s">
        <v>38</v>
      </c>
      <c r="N11" s="45">
        <v>0</v>
      </c>
      <c r="O11" s="46" t="str">
        <f t="shared" si="2"/>
        <v/>
      </c>
      <c r="P11" s="43"/>
      <c r="Q11" s="44"/>
      <c r="R11" s="45"/>
      <c r="S11" s="46" t="str">
        <f t="shared" si="3"/>
        <v>●</v>
      </c>
      <c r="T11" s="43">
        <v>1</v>
      </c>
      <c r="U11" s="44" t="s">
        <v>38</v>
      </c>
      <c r="V11" s="45">
        <v>2</v>
      </c>
      <c r="W11" s="46" t="str">
        <f t="shared" si="4"/>
        <v>○</v>
      </c>
      <c r="X11" s="43">
        <v>2</v>
      </c>
      <c r="Y11" s="44" t="s">
        <v>38</v>
      </c>
      <c r="Z11" s="45">
        <v>1</v>
      </c>
      <c r="AA11" s="46" t="str">
        <f t="shared" si="5"/>
        <v>○</v>
      </c>
      <c r="AB11" s="43">
        <v>2</v>
      </c>
      <c r="AC11" s="44" t="s">
        <v>38</v>
      </c>
      <c r="AD11" s="45">
        <v>0</v>
      </c>
      <c r="AE11" s="46" t="str">
        <f t="shared" si="6"/>
        <v>○</v>
      </c>
      <c r="AF11" s="43">
        <v>4</v>
      </c>
      <c r="AG11" s="44" t="s">
        <v>38</v>
      </c>
      <c r="AH11" s="47">
        <v>0</v>
      </c>
      <c r="AI11" s="188"/>
      <c r="AJ11" s="190"/>
      <c r="AK11" s="192"/>
      <c r="AL11" s="192"/>
      <c r="AM11" s="182"/>
      <c r="AN11" s="161"/>
    </row>
    <row r="12" spans="1:40" ht="17.25">
      <c r="A12" s="183" t="str">
        <f>[1]試合日程!B35</f>
        <v>松岡</v>
      </c>
      <c r="B12" s="184"/>
      <c r="C12" s="38" t="str">
        <f t="shared" si="7"/>
        <v>●</v>
      </c>
      <c r="D12" s="39">
        <v>0</v>
      </c>
      <c r="E12" s="39" t="s">
        <v>38</v>
      </c>
      <c r="F12" s="40">
        <v>4</v>
      </c>
      <c r="G12" s="38" t="s">
        <v>44</v>
      </c>
      <c r="H12" s="39">
        <v>0</v>
      </c>
      <c r="I12" s="39" t="s">
        <v>38</v>
      </c>
      <c r="J12" s="40">
        <v>1</v>
      </c>
      <c r="K12" s="38" t="str">
        <f t="shared" si="1"/>
        <v>●</v>
      </c>
      <c r="L12" s="39">
        <v>0</v>
      </c>
      <c r="M12" s="39" t="s">
        <v>38</v>
      </c>
      <c r="N12" s="40">
        <v>2</v>
      </c>
      <c r="O12" s="38" t="str">
        <f t="shared" si="2"/>
        <v>●</v>
      </c>
      <c r="P12" s="39">
        <v>0</v>
      </c>
      <c r="Q12" s="39" t="s">
        <v>38</v>
      </c>
      <c r="R12" s="40">
        <v>5</v>
      </c>
      <c r="S12" s="38" t="str">
        <f t="shared" si="3"/>
        <v/>
      </c>
      <c r="T12" s="39"/>
      <c r="U12" s="39"/>
      <c r="V12" s="40"/>
      <c r="W12" s="38" t="str">
        <f t="shared" si="4"/>
        <v>●</v>
      </c>
      <c r="X12" s="39">
        <v>0</v>
      </c>
      <c r="Y12" s="39" t="s">
        <v>38</v>
      </c>
      <c r="Z12" s="40">
        <v>11</v>
      </c>
      <c r="AA12" s="38" t="str">
        <f t="shared" si="5"/>
        <v>●</v>
      </c>
      <c r="AB12" s="39">
        <v>1</v>
      </c>
      <c r="AC12" s="39" t="s">
        <v>38</v>
      </c>
      <c r="AD12" s="40">
        <v>4</v>
      </c>
      <c r="AE12" s="38" t="str">
        <f t="shared" si="6"/>
        <v>○</v>
      </c>
      <c r="AF12" s="39">
        <v>4</v>
      </c>
      <c r="AG12" s="39" t="s">
        <v>38</v>
      </c>
      <c r="AH12" s="41">
        <v>0</v>
      </c>
      <c r="AI12" s="187">
        <f>COUNTIF(C12:AH13,"○")*3+COUNTIF(C12:AH13,"△")</f>
        <v>13</v>
      </c>
      <c r="AJ12" s="189">
        <f>D12+H12+L12+P12+T12+X12+AB12+AF12+D13+H13+L13+P13+T13+X13+AB13+AF13</f>
        <v>14</v>
      </c>
      <c r="AK12" s="191">
        <f>-(F12+J12+N12+R12+V12+Z12+AD12+AH12+F13+J13+N13+R13+V13+Z13+AD13+AH13)</f>
        <v>-45</v>
      </c>
      <c r="AL12" s="191">
        <f>AJ12+AK12</f>
        <v>-31</v>
      </c>
      <c r="AM12" s="181">
        <f>RANK(AI12,$AI$4:$AI$19,0)</f>
        <v>6</v>
      </c>
      <c r="AN12" s="160">
        <v>6</v>
      </c>
    </row>
    <row r="13" spans="1:40" ht="17.25">
      <c r="A13" s="185"/>
      <c r="B13" s="186"/>
      <c r="C13" s="46" t="str">
        <f t="shared" si="7"/>
        <v>○</v>
      </c>
      <c r="D13" s="43">
        <v>2</v>
      </c>
      <c r="E13" s="44" t="s">
        <v>38</v>
      </c>
      <c r="F13" s="45">
        <v>1</v>
      </c>
      <c r="G13" s="46" t="str">
        <f t="shared" si="0"/>
        <v>●</v>
      </c>
      <c r="H13" s="43">
        <v>0</v>
      </c>
      <c r="I13" s="44" t="s">
        <v>38</v>
      </c>
      <c r="J13" s="45">
        <v>5</v>
      </c>
      <c r="K13" s="46" t="str">
        <f t="shared" si="1"/>
        <v>○</v>
      </c>
      <c r="L13" s="43">
        <v>1</v>
      </c>
      <c r="M13" s="44" t="s">
        <v>38</v>
      </c>
      <c r="N13" s="45">
        <v>0</v>
      </c>
      <c r="O13" s="46" t="str">
        <f t="shared" si="2"/>
        <v>○</v>
      </c>
      <c r="P13" s="43">
        <v>2</v>
      </c>
      <c r="Q13" s="44" t="s">
        <v>38</v>
      </c>
      <c r="R13" s="45">
        <v>1</v>
      </c>
      <c r="S13" s="46" t="str">
        <f t="shared" si="3"/>
        <v/>
      </c>
      <c r="T13" s="43"/>
      <c r="U13" s="44"/>
      <c r="V13" s="45"/>
      <c r="W13" s="46" t="str">
        <f t="shared" si="4"/>
        <v>●</v>
      </c>
      <c r="X13" s="43">
        <v>1</v>
      </c>
      <c r="Y13" s="44" t="s">
        <v>38</v>
      </c>
      <c r="Z13" s="45">
        <v>7</v>
      </c>
      <c r="AA13" s="46" t="str">
        <f t="shared" si="5"/>
        <v>●</v>
      </c>
      <c r="AB13" s="43">
        <v>1</v>
      </c>
      <c r="AC13" s="44" t="s">
        <v>38</v>
      </c>
      <c r="AD13" s="45">
        <v>2</v>
      </c>
      <c r="AE13" s="46" t="str">
        <f t="shared" si="6"/>
        <v>△</v>
      </c>
      <c r="AF13" s="43">
        <v>2</v>
      </c>
      <c r="AG13" s="44" t="s">
        <v>38</v>
      </c>
      <c r="AH13" s="47">
        <v>2</v>
      </c>
      <c r="AI13" s="188"/>
      <c r="AJ13" s="190"/>
      <c r="AK13" s="192"/>
      <c r="AL13" s="192"/>
      <c r="AM13" s="182"/>
      <c r="AN13" s="161"/>
    </row>
    <row r="14" spans="1:40" ht="17.25">
      <c r="A14" s="183" t="str">
        <f>[1]試合日程!B36</f>
        <v>開成</v>
      </c>
      <c r="B14" s="184"/>
      <c r="C14" s="38" t="str">
        <f t="shared" si="7"/>
        <v>○</v>
      </c>
      <c r="D14" s="39">
        <v>6</v>
      </c>
      <c r="E14" s="39" t="s">
        <v>38</v>
      </c>
      <c r="F14" s="40">
        <v>2</v>
      </c>
      <c r="G14" s="38" t="str">
        <f t="shared" si="0"/>
        <v>○</v>
      </c>
      <c r="H14" s="39">
        <v>7</v>
      </c>
      <c r="I14" s="39" t="s">
        <v>38</v>
      </c>
      <c r="J14" s="40">
        <v>2</v>
      </c>
      <c r="K14" s="38" t="str">
        <f t="shared" si="1"/>
        <v>△</v>
      </c>
      <c r="L14" s="39">
        <v>1</v>
      </c>
      <c r="M14" s="39" t="s">
        <v>38</v>
      </c>
      <c r="N14" s="40">
        <v>1</v>
      </c>
      <c r="O14" s="38" t="str">
        <f t="shared" si="2"/>
        <v>●</v>
      </c>
      <c r="P14" s="39">
        <v>0</v>
      </c>
      <c r="Q14" s="39" t="s">
        <v>38</v>
      </c>
      <c r="R14" s="40">
        <v>2</v>
      </c>
      <c r="S14" s="38" t="str">
        <f t="shared" si="3"/>
        <v>○</v>
      </c>
      <c r="T14" s="39">
        <v>11</v>
      </c>
      <c r="U14" s="39" t="s">
        <v>38</v>
      </c>
      <c r="V14" s="40">
        <v>0</v>
      </c>
      <c r="W14" s="38" t="str">
        <f t="shared" si="4"/>
        <v/>
      </c>
      <c r="X14" s="39"/>
      <c r="Y14" s="39"/>
      <c r="Z14" s="40"/>
      <c r="AA14" s="38" t="str">
        <f t="shared" si="5"/>
        <v>●</v>
      </c>
      <c r="AB14" s="39">
        <v>1</v>
      </c>
      <c r="AC14" s="39" t="s">
        <v>38</v>
      </c>
      <c r="AD14" s="40">
        <v>2</v>
      </c>
      <c r="AE14" s="38" t="str">
        <f t="shared" si="6"/>
        <v>○</v>
      </c>
      <c r="AF14" s="39">
        <v>5</v>
      </c>
      <c r="AG14" s="39" t="s">
        <v>38</v>
      </c>
      <c r="AH14" s="41">
        <v>0</v>
      </c>
      <c r="AI14" s="187">
        <f>COUNTIF(C14:AH15,"○")*3+COUNTIF(C14:AH15,"△")</f>
        <v>28</v>
      </c>
      <c r="AJ14" s="189">
        <f>D14+H14+L14+P14+T14+X14+AB14+AF14+D15+H15+L15+P15+T15+X15+AB15+AF15</f>
        <v>62</v>
      </c>
      <c r="AK14" s="191">
        <f>-(F14+J14+N14+R14+V14+Z14+AD14+AH14+F15+J15+N15+R15+V15+Z15+AD15+AH15)</f>
        <v>-20</v>
      </c>
      <c r="AL14" s="191">
        <f>AJ14+AK14</f>
        <v>42</v>
      </c>
      <c r="AM14" s="181">
        <f>RANK(AI14,$AI$4:$AI$19,0)</f>
        <v>3</v>
      </c>
      <c r="AN14" s="160">
        <v>3</v>
      </c>
    </row>
    <row r="15" spans="1:40" ht="17.25">
      <c r="A15" s="185"/>
      <c r="B15" s="186"/>
      <c r="C15" s="46" t="str">
        <f t="shared" si="7"/>
        <v>○</v>
      </c>
      <c r="D15" s="43">
        <v>7</v>
      </c>
      <c r="E15" s="44" t="s">
        <v>38</v>
      </c>
      <c r="F15" s="45">
        <v>0</v>
      </c>
      <c r="G15" s="46" t="str">
        <f t="shared" si="0"/>
        <v>●</v>
      </c>
      <c r="H15" s="43">
        <v>1</v>
      </c>
      <c r="I15" s="44" t="s">
        <v>38</v>
      </c>
      <c r="J15" s="45">
        <v>5</v>
      </c>
      <c r="K15" s="46" t="str">
        <f t="shared" si="1"/>
        <v>○</v>
      </c>
      <c r="L15" s="43">
        <v>8</v>
      </c>
      <c r="M15" s="44" t="s">
        <v>38</v>
      </c>
      <c r="N15" s="45">
        <v>0</v>
      </c>
      <c r="O15" s="46" t="str">
        <f t="shared" si="2"/>
        <v>●</v>
      </c>
      <c r="P15" s="43">
        <v>1</v>
      </c>
      <c r="Q15" s="44" t="s">
        <v>38</v>
      </c>
      <c r="R15" s="45">
        <v>2</v>
      </c>
      <c r="S15" s="46" t="str">
        <f t="shared" si="3"/>
        <v>○</v>
      </c>
      <c r="T15" s="43">
        <v>7</v>
      </c>
      <c r="U15" s="44" t="s">
        <v>38</v>
      </c>
      <c r="V15" s="45">
        <v>1</v>
      </c>
      <c r="W15" s="46" t="str">
        <f t="shared" si="4"/>
        <v/>
      </c>
      <c r="X15" s="43"/>
      <c r="Y15" s="44"/>
      <c r="Z15" s="45"/>
      <c r="AA15" s="46" t="str">
        <f t="shared" si="5"/>
        <v>○</v>
      </c>
      <c r="AB15" s="43">
        <v>3</v>
      </c>
      <c r="AC15" s="44" t="s">
        <v>38</v>
      </c>
      <c r="AD15" s="45">
        <v>2</v>
      </c>
      <c r="AE15" s="46" t="str">
        <f t="shared" si="6"/>
        <v>○</v>
      </c>
      <c r="AF15" s="43">
        <v>4</v>
      </c>
      <c r="AG15" s="44" t="s">
        <v>38</v>
      </c>
      <c r="AH15" s="47">
        <v>1</v>
      </c>
      <c r="AI15" s="188"/>
      <c r="AJ15" s="190"/>
      <c r="AK15" s="192"/>
      <c r="AL15" s="192"/>
      <c r="AM15" s="182"/>
      <c r="AN15" s="161"/>
    </row>
    <row r="16" spans="1:40" ht="17.25">
      <c r="A16" s="183" t="str">
        <f>[1]試合日程!B37</f>
        <v>武生二</v>
      </c>
      <c r="B16" s="184"/>
      <c r="C16" s="38" t="str">
        <f t="shared" si="7"/>
        <v>○</v>
      </c>
      <c r="D16" s="39">
        <v>6</v>
      </c>
      <c r="E16" s="39" t="s">
        <v>38</v>
      </c>
      <c r="F16" s="40">
        <v>4</v>
      </c>
      <c r="G16" s="38" t="str">
        <f t="shared" si="0"/>
        <v>○</v>
      </c>
      <c r="H16" s="39">
        <v>3</v>
      </c>
      <c r="I16" s="39" t="s">
        <v>38</v>
      </c>
      <c r="J16" s="40">
        <v>1</v>
      </c>
      <c r="K16" s="38" t="str">
        <f t="shared" si="1"/>
        <v>△</v>
      </c>
      <c r="L16" s="39">
        <v>0</v>
      </c>
      <c r="M16" s="39" t="s">
        <v>38</v>
      </c>
      <c r="N16" s="40">
        <v>0</v>
      </c>
      <c r="O16" s="38" t="str">
        <f t="shared" si="2"/>
        <v>●</v>
      </c>
      <c r="P16" s="39">
        <v>0</v>
      </c>
      <c r="Q16" s="39" t="s">
        <v>38</v>
      </c>
      <c r="R16" s="40">
        <v>1</v>
      </c>
      <c r="S16" s="38" t="str">
        <f t="shared" si="3"/>
        <v>○</v>
      </c>
      <c r="T16" s="39">
        <v>4</v>
      </c>
      <c r="U16" s="39" t="s">
        <v>38</v>
      </c>
      <c r="V16" s="40">
        <v>1</v>
      </c>
      <c r="W16" s="38" t="str">
        <f t="shared" si="4"/>
        <v>○</v>
      </c>
      <c r="X16" s="39">
        <v>2</v>
      </c>
      <c r="Y16" s="39" t="s">
        <v>38</v>
      </c>
      <c r="Z16" s="40">
        <v>1</v>
      </c>
      <c r="AA16" s="38" t="str">
        <f t="shared" si="5"/>
        <v/>
      </c>
      <c r="AB16" s="39"/>
      <c r="AC16" s="39"/>
      <c r="AD16" s="40"/>
      <c r="AE16" s="38" t="str">
        <f t="shared" si="6"/>
        <v>○</v>
      </c>
      <c r="AF16" s="39">
        <v>2</v>
      </c>
      <c r="AG16" s="39" t="s">
        <v>38</v>
      </c>
      <c r="AH16" s="41">
        <v>0</v>
      </c>
      <c r="AI16" s="187">
        <f>COUNTIF(C16:AH17,"○")*3+COUNTIF(C16:AH17,"△")</f>
        <v>20</v>
      </c>
      <c r="AJ16" s="189">
        <f>D16+H16+L16+P16+T16+X16+AB16+AF16+D17+H17+L17+P17+T17+X17+AB17+AF17</f>
        <v>26</v>
      </c>
      <c r="AK16" s="191">
        <f>-(F16+J16+N16+R16+V16+Z16+AD16+AH16+F17+J17+N17+R17+V17+Z17+AD17+AH17)</f>
        <v>-21</v>
      </c>
      <c r="AL16" s="191">
        <f>AJ16+AK16</f>
        <v>5</v>
      </c>
      <c r="AM16" s="181">
        <f>RANK(AI16,$AI$4:$AI$19,0)</f>
        <v>4</v>
      </c>
      <c r="AN16" s="160">
        <v>4</v>
      </c>
    </row>
    <row r="17" spans="1:40" ht="17.25">
      <c r="A17" s="185"/>
      <c r="B17" s="186"/>
      <c r="C17" s="46" t="str">
        <f t="shared" si="7"/>
        <v>●</v>
      </c>
      <c r="D17" s="43">
        <v>1</v>
      </c>
      <c r="E17" s="44" t="s">
        <v>38</v>
      </c>
      <c r="F17" s="45">
        <v>2</v>
      </c>
      <c r="G17" s="46" t="str">
        <f t="shared" si="0"/>
        <v>●</v>
      </c>
      <c r="H17" s="43">
        <v>2</v>
      </c>
      <c r="I17" s="44" t="s">
        <v>38</v>
      </c>
      <c r="J17" s="45">
        <v>3</v>
      </c>
      <c r="K17" s="46" t="str">
        <f t="shared" si="1"/>
        <v/>
      </c>
      <c r="L17" s="43"/>
      <c r="M17" s="44" t="s">
        <v>38</v>
      </c>
      <c r="N17" s="45"/>
      <c r="O17" s="46" t="str">
        <f t="shared" si="2"/>
        <v>●</v>
      </c>
      <c r="P17" s="43">
        <v>0</v>
      </c>
      <c r="Q17" s="44" t="s">
        <v>38</v>
      </c>
      <c r="R17" s="45">
        <v>2</v>
      </c>
      <c r="S17" s="46" t="str">
        <f t="shared" si="3"/>
        <v>○</v>
      </c>
      <c r="T17" s="43">
        <v>2</v>
      </c>
      <c r="U17" s="44" t="s">
        <v>38</v>
      </c>
      <c r="V17" s="45">
        <v>1</v>
      </c>
      <c r="W17" s="46" t="str">
        <f t="shared" si="4"/>
        <v>●</v>
      </c>
      <c r="X17" s="43">
        <v>2</v>
      </c>
      <c r="Y17" s="44" t="s">
        <v>38</v>
      </c>
      <c r="Z17" s="45">
        <v>3</v>
      </c>
      <c r="AA17" s="46" t="str">
        <f t="shared" si="5"/>
        <v/>
      </c>
      <c r="AB17" s="43"/>
      <c r="AC17" s="44"/>
      <c r="AD17" s="45"/>
      <c r="AE17" s="46" t="str">
        <f t="shared" si="6"/>
        <v>△</v>
      </c>
      <c r="AF17" s="43">
        <v>2</v>
      </c>
      <c r="AG17" s="44" t="s">
        <v>38</v>
      </c>
      <c r="AH17" s="47">
        <v>2</v>
      </c>
      <c r="AI17" s="188"/>
      <c r="AJ17" s="190"/>
      <c r="AK17" s="192"/>
      <c r="AL17" s="192"/>
      <c r="AM17" s="182"/>
      <c r="AN17" s="161"/>
    </row>
    <row r="18" spans="1:40" ht="17.25">
      <c r="A18" s="183" t="str">
        <f>[1]試合日程!B38</f>
        <v>芦原Ⅱ</v>
      </c>
      <c r="B18" s="184"/>
      <c r="C18" s="38" t="str">
        <f t="shared" si="7"/>
        <v>△</v>
      </c>
      <c r="D18" s="39">
        <v>2</v>
      </c>
      <c r="E18" s="39" t="s">
        <v>38</v>
      </c>
      <c r="F18" s="40">
        <v>2</v>
      </c>
      <c r="G18" s="38" t="str">
        <f t="shared" si="0"/>
        <v>●</v>
      </c>
      <c r="H18" s="39">
        <v>1</v>
      </c>
      <c r="I18" s="39" t="s">
        <v>38</v>
      </c>
      <c r="J18" s="40">
        <v>2</v>
      </c>
      <c r="K18" s="38" t="str">
        <f t="shared" si="1"/>
        <v>△</v>
      </c>
      <c r="L18" s="39">
        <v>1</v>
      </c>
      <c r="M18" s="39" t="s">
        <v>38</v>
      </c>
      <c r="N18" s="40">
        <v>1</v>
      </c>
      <c r="O18" s="38" t="str">
        <f t="shared" si="2"/>
        <v>●</v>
      </c>
      <c r="P18" s="39">
        <v>0</v>
      </c>
      <c r="Q18" s="39" t="s">
        <v>38</v>
      </c>
      <c r="R18" s="40">
        <v>5</v>
      </c>
      <c r="S18" s="38" t="str">
        <f t="shared" si="3"/>
        <v>●</v>
      </c>
      <c r="T18" s="39">
        <v>0</v>
      </c>
      <c r="U18" s="39" t="s">
        <v>38</v>
      </c>
      <c r="V18" s="40">
        <v>4</v>
      </c>
      <c r="W18" s="38" t="str">
        <f t="shared" si="4"/>
        <v>●</v>
      </c>
      <c r="X18" s="39">
        <v>0</v>
      </c>
      <c r="Y18" s="39" t="s">
        <v>38</v>
      </c>
      <c r="Z18" s="40">
        <v>5</v>
      </c>
      <c r="AA18" s="38" t="str">
        <f t="shared" si="5"/>
        <v>●</v>
      </c>
      <c r="AB18" s="39">
        <v>0</v>
      </c>
      <c r="AC18" s="39" t="s">
        <v>38</v>
      </c>
      <c r="AD18" s="40">
        <v>2</v>
      </c>
      <c r="AE18" s="38" t="str">
        <f t="shared" si="6"/>
        <v/>
      </c>
      <c r="AF18" s="39"/>
      <c r="AG18" s="39"/>
      <c r="AH18" s="41"/>
      <c r="AI18" s="187">
        <f>COUNTIF(C18:AH19,"○")*3+COUNTIF(C18:AH19,"△")</f>
        <v>6</v>
      </c>
      <c r="AJ18" s="189">
        <f>D18+H18+L18+P18+T18+X18+AB18+AF18+D19+H19+L19+P19+T19+X19+AB19+AF19</f>
        <v>14</v>
      </c>
      <c r="AK18" s="191">
        <f>-(F18+J18+N18+R18+V18+Z18+AD18+AH18+F19+J19+N19+R19+V19+Z19+AD19+AH19)</f>
        <v>-45</v>
      </c>
      <c r="AL18" s="191">
        <f>AJ18+AK18</f>
        <v>-31</v>
      </c>
      <c r="AM18" s="181">
        <f>RANK(AI18,$AI$4:$AI$19,0)</f>
        <v>8</v>
      </c>
      <c r="AN18" s="160">
        <v>8</v>
      </c>
    </row>
    <row r="19" spans="1:40" ht="18" thickBot="1">
      <c r="A19" s="196"/>
      <c r="B19" s="197"/>
      <c r="C19" s="48" t="str">
        <f t="shared" si="7"/>
        <v>△</v>
      </c>
      <c r="D19" s="49">
        <v>2</v>
      </c>
      <c r="E19" s="50" t="s">
        <v>38</v>
      </c>
      <c r="F19" s="50">
        <v>2</v>
      </c>
      <c r="G19" s="48" t="str">
        <f t="shared" si="0"/>
        <v>●</v>
      </c>
      <c r="H19" s="49">
        <v>1</v>
      </c>
      <c r="I19" s="50" t="s">
        <v>38</v>
      </c>
      <c r="J19" s="50">
        <v>8</v>
      </c>
      <c r="K19" s="48" t="str">
        <f t="shared" si="1"/>
        <v>△</v>
      </c>
      <c r="L19" s="49">
        <v>2</v>
      </c>
      <c r="M19" s="50" t="s">
        <v>38</v>
      </c>
      <c r="N19" s="50">
        <v>2</v>
      </c>
      <c r="O19" s="48" t="str">
        <f t="shared" si="2"/>
        <v>●</v>
      </c>
      <c r="P19" s="49">
        <v>0</v>
      </c>
      <c r="Q19" s="50" t="s">
        <v>38</v>
      </c>
      <c r="R19" s="50">
        <v>4</v>
      </c>
      <c r="S19" s="48" t="str">
        <f t="shared" si="3"/>
        <v>△</v>
      </c>
      <c r="T19" s="49">
        <v>2</v>
      </c>
      <c r="U19" s="50" t="s">
        <v>38</v>
      </c>
      <c r="V19" s="50">
        <v>2</v>
      </c>
      <c r="W19" s="48" t="str">
        <f t="shared" si="4"/>
        <v>●</v>
      </c>
      <c r="X19" s="49">
        <v>1</v>
      </c>
      <c r="Y19" s="50" t="s">
        <v>38</v>
      </c>
      <c r="Z19" s="50">
        <v>4</v>
      </c>
      <c r="AA19" s="48" t="str">
        <f t="shared" si="5"/>
        <v>△</v>
      </c>
      <c r="AB19" s="49">
        <v>2</v>
      </c>
      <c r="AC19" s="50" t="s">
        <v>38</v>
      </c>
      <c r="AD19" s="50">
        <v>2</v>
      </c>
      <c r="AE19" s="48" t="str">
        <f t="shared" si="6"/>
        <v/>
      </c>
      <c r="AF19" s="49"/>
      <c r="AG19" s="50"/>
      <c r="AH19" s="51"/>
      <c r="AI19" s="198"/>
      <c r="AJ19" s="199"/>
      <c r="AK19" s="200"/>
      <c r="AL19" s="200"/>
      <c r="AM19" s="195"/>
      <c r="AN19" s="162"/>
    </row>
    <row r="20" spans="1:40">
      <c r="A20" s="57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7"/>
      <c r="AJ20" s="58"/>
      <c r="AK20" s="58"/>
      <c r="AL20" s="58"/>
      <c r="AM20" s="59"/>
      <c r="AN20" s="59"/>
    </row>
    <row r="21" spans="1:40">
      <c r="A21" s="57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7"/>
      <c r="AJ21" s="58"/>
      <c r="AK21" s="58"/>
      <c r="AL21" s="58"/>
      <c r="AM21" s="59"/>
      <c r="AN21" s="59"/>
    </row>
  </sheetData>
  <mergeCells count="71">
    <mergeCell ref="AM18:AM19"/>
    <mergeCell ref="A16:B17"/>
    <mergeCell ref="AI16:AI17"/>
    <mergeCell ref="AJ16:AJ17"/>
    <mergeCell ref="AK16:AK17"/>
    <mergeCell ref="AL16:AL17"/>
    <mergeCell ref="AM16:AM17"/>
    <mergeCell ref="A18:B19"/>
    <mergeCell ref="AI18:AI19"/>
    <mergeCell ref="AJ18:AJ19"/>
    <mergeCell ref="AK18:AK19"/>
    <mergeCell ref="AL18:AL19"/>
    <mergeCell ref="AM14:AM15"/>
    <mergeCell ref="A12:B13"/>
    <mergeCell ref="AI12:AI13"/>
    <mergeCell ref="AJ12:AJ13"/>
    <mergeCell ref="AK12:AK13"/>
    <mergeCell ref="AL12:AL13"/>
    <mergeCell ref="AM12:AM13"/>
    <mergeCell ref="A14:B15"/>
    <mergeCell ref="AI14:AI15"/>
    <mergeCell ref="AJ14:AJ15"/>
    <mergeCell ref="AK14:AK15"/>
    <mergeCell ref="AL14:AL15"/>
    <mergeCell ref="AM10:AM11"/>
    <mergeCell ref="A8:B9"/>
    <mergeCell ref="AI8:AI9"/>
    <mergeCell ref="AJ8:AJ9"/>
    <mergeCell ref="AK8:AK9"/>
    <mergeCell ref="AL8:AL9"/>
    <mergeCell ref="AM8:AM9"/>
    <mergeCell ref="A10:B11"/>
    <mergeCell ref="AI10:AI11"/>
    <mergeCell ref="AJ10:AJ11"/>
    <mergeCell ref="AK10:AK11"/>
    <mergeCell ref="AL10:AL11"/>
    <mergeCell ref="AM6:AM7"/>
    <mergeCell ref="A4:B5"/>
    <mergeCell ref="AI4:AI5"/>
    <mergeCell ref="AJ4:AJ5"/>
    <mergeCell ref="AK4:AK5"/>
    <mergeCell ref="AL4:AL5"/>
    <mergeCell ref="AM4:AM5"/>
    <mergeCell ref="A6:B7"/>
    <mergeCell ref="AI6:AI7"/>
    <mergeCell ref="AJ6:AJ7"/>
    <mergeCell ref="AK6:AK7"/>
    <mergeCell ref="AL6:AL7"/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N14:AN15"/>
    <mergeCell ref="AN16:AN17"/>
    <mergeCell ref="AN18:AN19"/>
    <mergeCell ref="AN4:AN5"/>
    <mergeCell ref="AN6:AN7"/>
    <mergeCell ref="AN8:AN9"/>
    <mergeCell ref="AN10:AN11"/>
    <mergeCell ref="AN12:AN13"/>
  </mergeCells>
  <phoneticPr fontId="2"/>
  <pageMargins left="0.7" right="0.7" top="0.75" bottom="0.75" header="0.3" footer="0.3"/>
  <pageSetup paperSize="9"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zoomScaleNormal="100" workbookViewId="0">
      <selection activeCell="AC21" sqref="AC21"/>
    </sheetView>
  </sheetViews>
  <sheetFormatPr defaultColWidth="3.875" defaultRowHeight="13.5"/>
  <cols>
    <col min="1" max="2" width="3.875" style="20"/>
    <col min="3" max="34" width="2.75" style="20" customWidth="1"/>
    <col min="35" max="40" width="3.25" style="20" customWidth="1"/>
    <col min="41" max="16384" width="3.875" style="20"/>
  </cols>
  <sheetData>
    <row r="1" spans="1:40" ht="42.75" thickBot="1">
      <c r="A1" s="101" t="s">
        <v>123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>
      <c r="A2" s="18"/>
      <c r="B2" s="19" t="s">
        <v>0</v>
      </c>
      <c r="C2" s="119" t="str">
        <f>A4</f>
        <v>武生第三</v>
      </c>
      <c r="D2" s="120"/>
      <c r="E2" s="120"/>
      <c r="F2" s="121"/>
      <c r="G2" s="119" t="str">
        <f>A6</f>
        <v>勝山北部</v>
      </c>
      <c r="H2" s="120"/>
      <c r="I2" s="120"/>
      <c r="J2" s="120"/>
      <c r="K2" s="119" t="str">
        <f>A8</f>
        <v>レインボー若狭</v>
      </c>
      <c r="L2" s="120"/>
      <c r="M2" s="120"/>
      <c r="N2" s="120"/>
      <c r="O2" s="119" t="str">
        <f>A10</f>
        <v>丸岡南</v>
      </c>
      <c r="P2" s="120"/>
      <c r="Q2" s="120"/>
      <c r="R2" s="120"/>
      <c r="S2" s="119" t="str">
        <f>A12</f>
        <v>清水</v>
      </c>
      <c r="T2" s="120"/>
      <c r="U2" s="120"/>
      <c r="V2" s="120"/>
      <c r="W2" s="119" t="str">
        <f>A14</f>
        <v>足羽</v>
      </c>
      <c r="X2" s="120"/>
      <c r="Y2" s="120"/>
      <c r="Z2" s="120"/>
      <c r="AA2" s="119" t="str">
        <f>A16</f>
        <v>敦賀気比</v>
      </c>
      <c r="AB2" s="120"/>
      <c r="AC2" s="120"/>
      <c r="AD2" s="120"/>
      <c r="AE2" s="119" t="str">
        <f>A18</f>
        <v>永平寺</v>
      </c>
      <c r="AF2" s="120"/>
      <c r="AG2" s="120"/>
      <c r="AH2" s="125"/>
      <c r="AI2" s="127" t="s">
        <v>1</v>
      </c>
      <c r="AJ2" s="129" t="s">
        <v>2</v>
      </c>
      <c r="AK2" s="129" t="s">
        <v>3</v>
      </c>
      <c r="AL2" s="129" t="s">
        <v>4</v>
      </c>
      <c r="AM2" s="131" t="s">
        <v>5</v>
      </c>
      <c r="AN2" s="133" t="s">
        <v>30</v>
      </c>
    </row>
    <row r="3" spans="1:40">
      <c r="A3" s="21" t="s">
        <v>6</v>
      </c>
      <c r="B3" s="22"/>
      <c r="C3" s="122"/>
      <c r="D3" s="123"/>
      <c r="E3" s="123"/>
      <c r="F3" s="124"/>
      <c r="G3" s="122"/>
      <c r="H3" s="123"/>
      <c r="I3" s="123"/>
      <c r="J3" s="123"/>
      <c r="K3" s="122"/>
      <c r="L3" s="123"/>
      <c r="M3" s="123"/>
      <c r="N3" s="123"/>
      <c r="O3" s="122"/>
      <c r="P3" s="123"/>
      <c r="Q3" s="123"/>
      <c r="R3" s="123"/>
      <c r="S3" s="122"/>
      <c r="T3" s="123"/>
      <c r="U3" s="123"/>
      <c r="V3" s="123"/>
      <c r="W3" s="122"/>
      <c r="X3" s="123"/>
      <c r="Y3" s="123"/>
      <c r="Z3" s="123"/>
      <c r="AA3" s="122"/>
      <c r="AB3" s="123"/>
      <c r="AC3" s="123"/>
      <c r="AD3" s="123"/>
      <c r="AE3" s="122"/>
      <c r="AF3" s="123"/>
      <c r="AG3" s="123"/>
      <c r="AH3" s="126"/>
      <c r="AI3" s="128"/>
      <c r="AJ3" s="130"/>
      <c r="AK3" s="130"/>
      <c r="AL3" s="130"/>
      <c r="AM3" s="132"/>
      <c r="AN3" s="134"/>
    </row>
    <row r="4" spans="1:40" ht="17.25">
      <c r="A4" s="137" t="s">
        <v>86</v>
      </c>
      <c r="B4" s="138"/>
      <c r="C4" s="1"/>
      <c r="D4" s="2"/>
      <c r="E4" s="2"/>
      <c r="F4" s="3"/>
      <c r="G4" s="1" t="str">
        <f t="shared" ref="G4:G19" si="0">IF(H4="","",IF(H4=J4,"△",IF(H4&gt;J4,"○","●")))</f>
        <v>○</v>
      </c>
      <c r="H4" s="2">
        <v>4</v>
      </c>
      <c r="I4" s="2" t="s">
        <v>87</v>
      </c>
      <c r="J4" s="3">
        <v>0</v>
      </c>
      <c r="K4" s="1" t="str">
        <f t="shared" ref="K4:K19" si="1">IF(L4="","",IF(L4=N4,"△",IF(L4&gt;N4,"○","●")))</f>
        <v>●</v>
      </c>
      <c r="L4" s="2">
        <v>1</v>
      </c>
      <c r="M4" s="2" t="s">
        <v>87</v>
      </c>
      <c r="N4" s="3">
        <v>6</v>
      </c>
      <c r="O4" s="1" t="str">
        <f t="shared" ref="O4:O19" si="2">IF(P4="","",IF(P4=R4,"△",IF(P4&gt;R4,"○","●")))</f>
        <v>○</v>
      </c>
      <c r="P4" s="2">
        <v>3</v>
      </c>
      <c r="Q4" s="2" t="s">
        <v>87</v>
      </c>
      <c r="R4" s="3">
        <v>0</v>
      </c>
      <c r="S4" s="1" t="str">
        <f t="shared" ref="S4:S19" si="3">IF(T4="","",IF(T4=V4,"△",IF(T4&gt;V4,"○","●")))</f>
        <v>●</v>
      </c>
      <c r="T4" s="2">
        <v>1</v>
      </c>
      <c r="U4" s="2" t="s">
        <v>87</v>
      </c>
      <c r="V4" s="3">
        <v>3</v>
      </c>
      <c r="W4" s="1" t="str">
        <f t="shared" ref="W4:W19" si="4">IF(X4="","",IF(X4=Z4,"△",IF(X4&gt;Z4,"○","●")))</f>
        <v>○</v>
      </c>
      <c r="X4" s="2">
        <v>8</v>
      </c>
      <c r="Y4" s="2" t="s">
        <v>87</v>
      </c>
      <c r="Z4" s="3">
        <v>0</v>
      </c>
      <c r="AA4" s="1" t="str">
        <f t="shared" ref="AA4:AA19" si="5">IF(AB4="","",IF(AB4=AD4,"△",IF(AB4&gt;AD4,"○","●")))</f>
        <v>○</v>
      </c>
      <c r="AB4" s="2">
        <v>4</v>
      </c>
      <c r="AC4" s="2" t="s">
        <v>87</v>
      </c>
      <c r="AD4" s="3">
        <v>2</v>
      </c>
      <c r="AE4" s="1" t="str">
        <f t="shared" ref="AE4:AE19" si="6">IF(AF4="","",IF(AF4=AH4,"△",IF(AF4&gt;AH4,"○","●")))</f>
        <v>○</v>
      </c>
      <c r="AF4" s="2">
        <v>4</v>
      </c>
      <c r="AG4" s="2" t="s">
        <v>87</v>
      </c>
      <c r="AH4" s="4">
        <v>2</v>
      </c>
      <c r="AI4" s="141">
        <f>COUNTIF(C4:AH5,"○")*3+COUNTIF(C4:AH5,"△")</f>
        <v>27</v>
      </c>
      <c r="AJ4" s="143">
        <f>D4+H4+L4+P4+T4+X4+AB4+AF4+D5+H5+L5+P5+T5+X5+AB5+AF5</f>
        <v>48</v>
      </c>
      <c r="AK4" s="145">
        <f>-(F4+J4+N4+R4+V4+Z4+AD4+AH4+F5+J5+N5+R5+V5+Z5+AD5+AH5)</f>
        <v>-26</v>
      </c>
      <c r="AL4" s="145">
        <f>AJ4+AK4</f>
        <v>22</v>
      </c>
      <c r="AM4" s="147">
        <f>RANK(AI4,$AI$4:$AI$19,0)</f>
        <v>3</v>
      </c>
      <c r="AN4" s="135">
        <v>3</v>
      </c>
    </row>
    <row r="5" spans="1:40" ht="17.25">
      <c r="A5" s="149"/>
      <c r="B5" s="150"/>
      <c r="C5" s="5"/>
      <c r="D5" s="6"/>
      <c r="E5" s="7"/>
      <c r="F5" s="8"/>
      <c r="G5" s="37" t="str">
        <f t="shared" si="0"/>
        <v>○</v>
      </c>
      <c r="H5" s="6">
        <v>12</v>
      </c>
      <c r="I5" s="7"/>
      <c r="J5" s="8">
        <v>0</v>
      </c>
      <c r="K5" s="9" t="str">
        <f t="shared" si="1"/>
        <v>●</v>
      </c>
      <c r="L5" s="6">
        <v>0</v>
      </c>
      <c r="M5" s="7" t="s">
        <v>87</v>
      </c>
      <c r="N5" s="8">
        <v>4</v>
      </c>
      <c r="O5" s="9" t="str">
        <f t="shared" si="2"/>
        <v>●</v>
      </c>
      <c r="P5" s="6">
        <v>1</v>
      </c>
      <c r="Q5" s="7" t="s">
        <v>87</v>
      </c>
      <c r="R5" s="8">
        <v>2</v>
      </c>
      <c r="S5" s="9" t="str">
        <f t="shared" si="3"/>
        <v>○</v>
      </c>
      <c r="T5" s="6">
        <v>2</v>
      </c>
      <c r="U5" s="7" t="s">
        <v>87</v>
      </c>
      <c r="V5" s="8">
        <v>1</v>
      </c>
      <c r="W5" s="9" t="str">
        <f t="shared" si="4"/>
        <v>○</v>
      </c>
      <c r="X5" s="6">
        <v>3</v>
      </c>
      <c r="Y5" s="7" t="s">
        <v>87</v>
      </c>
      <c r="Z5" s="8">
        <v>0</v>
      </c>
      <c r="AA5" s="9" t="str">
        <f t="shared" si="5"/>
        <v>●</v>
      </c>
      <c r="AB5" s="6">
        <v>2</v>
      </c>
      <c r="AC5" s="7" t="s">
        <v>87</v>
      </c>
      <c r="AD5" s="8">
        <v>5</v>
      </c>
      <c r="AE5" s="9" t="str">
        <f t="shared" si="6"/>
        <v>○</v>
      </c>
      <c r="AF5" s="6">
        <v>3</v>
      </c>
      <c r="AG5" s="7" t="s">
        <v>87</v>
      </c>
      <c r="AH5" s="10">
        <v>1</v>
      </c>
      <c r="AI5" s="142"/>
      <c r="AJ5" s="144"/>
      <c r="AK5" s="146"/>
      <c r="AL5" s="146"/>
      <c r="AM5" s="148"/>
      <c r="AN5" s="136"/>
    </row>
    <row r="6" spans="1:40" ht="17.25">
      <c r="A6" s="137" t="s">
        <v>88</v>
      </c>
      <c r="B6" s="138"/>
      <c r="C6" s="1" t="str">
        <f t="shared" ref="C6:C19" si="7">IF(D6="","",IF(D6=F6,"△",IF(D6&gt;F6,"○","●")))</f>
        <v>●</v>
      </c>
      <c r="D6" s="2">
        <v>0</v>
      </c>
      <c r="E6" s="2" t="s">
        <v>87</v>
      </c>
      <c r="F6" s="3">
        <v>4</v>
      </c>
      <c r="G6" s="1" t="str">
        <f t="shared" si="0"/>
        <v/>
      </c>
      <c r="H6" s="2"/>
      <c r="I6" s="2"/>
      <c r="J6" s="3"/>
      <c r="K6" s="1" t="str">
        <f t="shared" si="1"/>
        <v>●</v>
      </c>
      <c r="L6" s="2">
        <v>0</v>
      </c>
      <c r="M6" s="2" t="s">
        <v>87</v>
      </c>
      <c r="N6" s="3">
        <v>5</v>
      </c>
      <c r="O6" s="1" t="str">
        <f t="shared" si="2"/>
        <v>○</v>
      </c>
      <c r="P6" s="2">
        <v>3</v>
      </c>
      <c r="Q6" s="2" t="s">
        <v>87</v>
      </c>
      <c r="R6" s="3">
        <v>2</v>
      </c>
      <c r="S6" s="1" t="str">
        <f t="shared" si="3"/>
        <v>●</v>
      </c>
      <c r="T6" s="2">
        <v>0</v>
      </c>
      <c r="U6" s="2" t="s">
        <v>87</v>
      </c>
      <c r="V6" s="3">
        <v>10</v>
      </c>
      <c r="W6" s="1" t="str">
        <f t="shared" si="4"/>
        <v>●</v>
      </c>
      <c r="X6" s="2">
        <v>0</v>
      </c>
      <c r="Y6" s="2" t="s">
        <v>87</v>
      </c>
      <c r="Z6" s="3">
        <v>1</v>
      </c>
      <c r="AA6" s="1" t="str">
        <f t="shared" si="5"/>
        <v>●</v>
      </c>
      <c r="AB6" s="2">
        <v>1</v>
      </c>
      <c r="AC6" s="2" t="s">
        <v>87</v>
      </c>
      <c r="AD6" s="3">
        <v>8</v>
      </c>
      <c r="AE6" s="1" t="str">
        <f t="shared" si="6"/>
        <v>●</v>
      </c>
      <c r="AF6" s="2">
        <v>0</v>
      </c>
      <c r="AG6" s="2" t="s">
        <v>87</v>
      </c>
      <c r="AH6" s="4">
        <v>4</v>
      </c>
      <c r="AI6" s="141">
        <f>COUNTIF(C6:AH7,"○")*3+COUNTIF(C6:AH7,"△")</f>
        <v>3</v>
      </c>
      <c r="AJ6" s="143">
        <f>D6+H6+L6+P6+T6+X6+AB6+AF6+D7+H7+L7+P7+T7+X7+AB7+AF7</f>
        <v>5</v>
      </c>
      <c r="AK6" s="145">
        <f>-(F6+J6+N6+R6+V6+Z6+AD6+AH6+F7+J7+N7+R7+V7+Z7+AD7+AH7)</f>
        <v>-81</v>
      </c>
      <c r="AL6" s="145">
        <f>AJ6+AK6</f>
        <v>-76</v>
      </c>
      <c r="AM6" s="147">
        <f>RANK(AI6,$AI$4:$AI$19,0)</f>
        <v>8</v>
      </c>
      <c r="AN6" s="135">
        <v>8</v>
      </c>
    </row>
    <row r="7" spans="1:40" ht="17.25">
      <c r="A7" s="139"/>
      <c r="B7" s="140"/>
      <c r="C7" s="9" t="str">
        <f t="shared" si="7"/>
        <v>●</v>
      </c>
      <c r="D7" s="6">
        <v>0</v>
      </c>
      <c r="E7" s="7" t="s">
        <v>87</v>
      </c>
      <c r="F7" s="8">
        <v>12</v>
      </c>
      <c r="G7" s="9" t="str">
        <f t="shared" si="0"/>
        <v/>
      </c>
      <c r="H7" s="6"/>
      <c r="I7" s="7"/>
      <c r="J7" s="8"/>
      <c r="K7" s="9" t="str">
        <f t="shared" si="1"/>
        <v>●</v>
      </c>
      <c r="L7" s="6">
        <v>0</v>
      </c>
      <c r="M7" s="7" t="s">
        <v>87</v>
      </c>
      <c r="N7" s="8">
        <v>5</v>
      </c>
      <c r="O7" s="9" t="str">
        <f t="shared" si="2"/>
        <v>●</v>
      </c>
      <c r="P7" s="6">
        <v>0</v>
      </c>
      <c r="Q7" s="7" t="s">
        <v>87</v>
      </c>
      <c r="R7" s="8">
        <v>3</v>
      </c>
      <c r="S7" s="9" t="str">
        <f t="shared" si="3"/>
        <v>●</v>
      </c>
      <c r="T7" s="6">
        <v>0</v>
      </c>
      <c r="U7" s="7" t="s">
        <v>87</v>
      </c>
      <c r="V7" s="8">
        <v>7</v>
      </c>
      <c r="W7" s="9" t="str">
        <f t="shared" si="4"/>
        <v>●</v>
      </c>
      <c r="X7" s="6">
        <v>1</v>
      </c>
      <c r="Y7" s="7" t="s">
        <v>87</v>
      </c>
      <c r="Z7" s="8">
        <v>3</v>
      </c>
      <c r="AA7" s="9" t="str">
        <f t="shared" si="5"/>
        <v>●</v>
      </c>
      <c r="AB7" s="6">
        <v>0</v>
      </c>
      <c r="AC7" s="7" t="s">
        <v>87</v>
      </c>
      <c r="AD7" s="8">
        <v>11</v>
      </c>
      <c r="AE7" s="9" t="str">
        <f t="shared" si="6"/>
        <v>●</v>
      </c>
      <c r="AF7" s="6">
        <v>0</v>
      </c>
      <c r="AG7" s="7" t="s">
        <v>87</v>
      </c>
      <c r="AH7" s="10">
        <v>6</v>
      </c>
      <c r="AI7" s="142"/>
      <c r="AJ7" s="144"/>
      <c r="AK7" s="146"/>
      <c r="AL7" s="146"/>
      <c r="AM7" s="148"/>
      <c r="AN7" s="136"/>
    </row>
    <row r="8" spans="1:40" ht="17.25">
      <c r="A8" s="149" t="s">
        <v>89</v>
      </c>
      <c r="B8" s="150"/>
      <c r="C8" s="1" t="str">
        <f t="shared" si="7"/>
        <v>○</v>
      </c>
      <c r="D8" s="2">
        <v>6</v>
      </c>
      <c r="E8" s="2" t="s">
        <v>87</v>
      </c>
      <c r="F8" s="3">
        <v>1</v>
      </c>
      <c r="G8" s="1" t="str">
        <f t="shared" si="0"/>
        <v>○</v>
      </c>
      <c r="H8" s="2">
        <v>5</v>
      </c>
      <c r="I8" s="2" t="s">
        <v>87</v>
      </c>
      <c r="J8" s="3">
        <v>0</v>
      </c>
      <c r="K8" s="1" t="str">
        <f t="shared" si="1"/>
        <v/>
      </c>
      <c r="L8" s="2"/>
      <c r="M8" s="2"/>
      <c r="N8" s="3"/>
      <c r="O8" s="1" t="str">
        <f t="shared" si="2"/>
        <v>○</v>
      </c>
      <c r="P8" s="2">
        <v>7</v>
      </c>
      <c r="Q8" s="2" t="s">
        <v>87</v>
      </c>
      <c r="R8" s="3">
        <v>0</v>
      </c>
      <c r="S8" s="1" t="str">
        <f t="shared" si="3"/>
        <v>○</v>
      </c>
      <c r="T8" s="2">
        <v>3</v>
      </c>
      <c r="U8" s="2" t="s">
        <v>87</v>
      </c>
      <c r="V8" s="3">
        <v>0</v>
      </c>
      <c r="W8" s="1" t="str">
        <f t="shared" si="4"/>
        <v>○</v>
      </c>
      <c r="X8" s="2">
        <v>5</v>
      </c>
      <c r="Y8" s="2" t="s">
        <v>87</v>
      </c>
      <c r="Z8" s="3">
        <v>0</v>
      </c>
      <c r="AA8" s="1" t="str">
        <f t="shared" si="5"/>
        <v>○</v>
      </c>
      <c r="AB8" s="2">
        <v>1</v>
      </c>
      <c r="AC8" s="2" t="s">
        <v>87</v>
      </c>
      <c r="AD8" s="3">
        <v>0</v>
      </c>
      <c r="AE8" s="1" t="str">
        <f t="shared" si="6"/>
        <v>○</v>
      </c>
      <c r="AF8" s="2">
        <v>3</v>
      </c>
      <c r="AG8" s="2" t="s">
        <v>87</v>
      </c>
      <c r="AH8" s="4">
        <v>0</v>
      </c>
      <c r="AI8" s="141">
        <f>COUNTIF(C8:AH9,"○")*3+COUNTIF(C8:AH9,"△")</f>
        <v>39</v>
      </c>
      <c r="AJ8" s="143">
        <f>D8+H8+L8+P8+T8+X8+AB8+AF8+D9+H9+L9+P9+T9+X9+AB9+AF9</f>
        <v>69</v>
      </c>
      <c r="AK8" s="145">
        <f>-(F8+J8+N8+R8+V8+Z8+AD8+AH8+F9+J9+N9+R9+V9+Z9+AD9+AH9)</f>
        <v>-7</v>
      </c>
      <c r="AL8" s="145">
        <f>AJ8+AK8</f>
        <v>62</v>
      </c>
      <c r="AM8" s="147">
        <f>RANK(AI8,$AI$4:$AI$19,0)</f>
        <v>1</v>
      </c>
      <c r="AN8" s="135">
        <v>1</v>
      </c>
    </row>
    <row r="9" spans="1:40" ht="17.25">
      <c r="A9" s="149"/>
      <c r="B9" s="150"/>
      <c r="C9" s="9" t="str">
        <f t="shared" si="7"/>
        <v>○</v>
      </c>
      <c r="D9" s="6">
        <v>4</v>
      </c>
      <c r="E9" s="7" t="s">
        <v>87</v>
      </c>
      <c r="F9" s="8">
        <v>0</v>
      </c>
      <c r="G9" s="9" t="str">
        <f t="shared" si="0"/>
        <v>○</v>
      </c>
      <c r="H9" s="6">
        <v>5</v>
      </c>
      <c r="I9" s="7" t="s">
        <v>87</v>
      </c>
      <c r="J9" s="8">
        <v>0</v>
      </c>
      <c r="K9" s="9" t="str">
        <f t="shared" si="1"/>
        <v/>
      </c>
      <c r="L9" s="6"/>
      <c r="M9" s="7"/>
      <c r="N9" s="8"/>
      <c r="O9" s="9" t="str">
        <f t="shared" si="2"/>
        <v>○</v>
      </c>
      <c r="P9" s="6">
        <v>8</v>
      </c>
      <c r="Q9" s="7" t="s">
        <v>87</v>
      </c>
      <c r="R9" s="8">
        <v>2</v>
      </c>
      <c r="S9" s="9" t="str">
        <f t="shared" si="3"/>
        <v>○</v>
      </c>
      <c r="T9" s="6">
        <v>6</v>
      </c>
      <c r="U9" s="7" t="s">
        <v>87</v>
      </c>
      <c r="V9" s="8">
        <v>0</v>
      </c>
      <c r="W9" s="9" t="str">
        <f t="shared" si="4"/>
        <v>○</v>
      </c>
      <c r="X9" s="6">
        <v>8</v>
      </c>
      <c r="Y9" s="7" t="s">
        <v>87</v>
      </c>
      <c r="Z9" s="8">
        <v>1</v>
      </c>
      <c r="AA9" s="9" t="str">
        <f t="shared" si="5"/>
        <v>●</v>
      </c>
      <c r="AB9" s="6">
        <v>0</v>
      </c>
      <c r="AC9" s="7" t="s">
        <v>87</v>
      </c>
      <c r="AD9" s="8">
        <v>3</v>
      </c>
      <c r="AE9" s="9" t="str">
        <f t="shared" si="6"/>
        <v>○</v>
      </c>
      <c r="AF9" s="6">
        <v>8</v>
      </c>
      <c r="AG9" s="7" t="s">
        <v>87</v>
      </c>
      <c r="AH9" s="10">
        <v>0</v>
      </c>
      <c r="AI9" s="142"/>
      <c r="AJ9" s="144"/>
      <c r="AK9" s="146"/>
      <c r="AL9" s="146"/>
      <c r="AM9" s="148"/>
      <c r="AN9" s="136"/>
    </row>
    <row r="10" spans="1:40" ht="17.25">
      <c r="A10" s="137" t="s">
        <v>90</v>
      </c>
      <c r="B10" s="138"/>
      <c r="C10" s="1" t="str">
        <f t="shared" si="7"/>
        <v>●</v>
      </c>
      <c r="D10" s="2">
        <v>0</v>
      </c>
      <c r="E10" s="2" t="s">
        <v>87</v>
      </c>
      <c r="F10" s="3">
        <v>3</v>
      </c>
      <c r="G10" s="1" t="str">
        <f t="shared" si="0"/>
        <v>●</v>
      </c>
      <c r="H10" s="2">
        <v>2</v>
      </c>
      <c r="I10" s="2" t="s">
        <v>87</v>
      </c>
      <c r="J10" s="3">
        <v>3</v>
      </c>
      <c r="K10" s="1" t="str">
        <f t="shared" si="1"/>
        <v>●</v>
      </c>
      <c r="L10" s="2">
        <v>0</v>
      </c>
      <c r="M10" s="2" t="s">
        <v>87</v>
      </c>
      <c r="N10" s="3">
        <v>7</v>
      </c>
      <c r="O10" s="1" t="str">
        <f t="shared" si="2"/>
        <v/>
      </c>
      <c r="P10" s="2"/>
      <c r="Q10" s="2"/>
      <c r="R10" s="3"/>
      <c r="S10" s="1" t="str">
        <f t="shared" si="3"/>
        <v>●</v>
      </c>
      <c r="T10" s="2">
        <v>0</v>
      </c>
      <c r="U10" s="2" t="s">
        <v>87</v>
      </c>
      <c r="V10" s="3">
        <v>4</v>
      </c>
      <c r="W10" s="1" t="str">
        <f t="shared" si="4"/>
        <v>○</v>
      </c>
      <c r="X10" s="2">
        <v>5</v>
      </c>
      <c r="Y10" s="2" t="s">
        <v>87</v>
      </c>
      <c r="Z10" s="3">
        <v>2</v>
      </c>
      <c r="AA10" s="1" t="str">
        <f t="shared" si="5"/>
        <v>●</v>
      </c>
      <c r="AB10" s="2">
        <v>0</v>
      </c>
      <c r="AC10" s="2" t="s">
        <v>87</v>
      </c>
      <c r="AD10" s="3">
        <v>3</v>
      </c>
      <c r="AE10" s="1" t="str">
        <f t="shared" si="6"/>
        <v>△</v>
      </c>
      <c r="AF10" s="2">
        <v>2</v>
      </c>
      <c r="AG10" s="2" t="s">
        <v>87</v>
      </c>
      <c r="AH10" s="4">
        <v>2</v>
      </c>
      <c r="AI10" s="141">
        <f>COUNTIF(C10:AH11,"○")*3+COUNTIF(C10:AH11,"△")</f>
        <v>20</v>
      </c>
      <c r="AJ10" s="143">
        <f>D10+H10+L10+P10+T10+X10+AB10+AF10+D11+H11+L11+P11+T11+X11+AB11+AF11</f>
        <v>31</v>
      </c>
      <c r="AK10" s="145">
        <f>-(F10+J10+N10+R10+V10+Z10+AD10+AH10+F11+J11+N11+R11+V11+Z11+AD11+AH11)</f>
        <v>-37</v>
      </c>
      <c r="AL10" s="145">
        <f>AJ10+AK10</f>
        <v>-6</v>
      </c>
      <c r="AM10" s="147">
        <f>RANK(AI10,$AI$4:$AI$19,0)</f>
        <v>5</v>
      </c>
      <c r="AN10" s="135">
        <v>5</v>
      </c>
    </row>
    <row r="11" spans="1:40" ht="17.25">
      <c r="A11" s="139"/>
      <c r="B11" s="140"/>
      <c r="C11" s="9" t="str">
        <f t="shared" si="7"/>
        <v>○</v>
      </c>
      <c r="D11" s="6">
        <v>2</v>
      </c>
      <c r="E11" s="7" t="s">
        <v>87</v>
      </c>
      <c r="F11" s="8">
        <v>1</v>
      </c>
      <c r="G11" s="9" t="str">
        <f t="shared" si="0"/>
        <v>○</v>
      </c>
      <c r="H11" s="6">
        <v>3</v>
      </c>
      <c r="I11" s="7" t="s">
        <v>87</v>
      </c>
      <c r="J11" s="8">
        <v>0</v>
      </c>
      <c r="K11" s="9" t="str">
        <f t="shared" si="1"/>
        <v>●</v>
      </c>
      <c r="L11" s="6">
        <v>2</v>
      </c>
      <c r="M11" s="7" t="s">
        <v>87</v>
      </c>
      <c r="N11" s="8">
        <v>8</v>
      </c>
      <c r="O11" s="9" t="str">
        <f t="shared" si="2"/>
        <v/>
      </c>
      <c r="P11" s="6"/>
      <c r="Q11" s="7"/>
      <c r="R11" s="8"/>
      <c r="S11" s="9" t="str">
        <f t="shared" si="3"/>
        <v>○</v>
      </c>
      <c r="T11" s="6">
        <v>3</v>
      </c>
      <c r="U11" s="7" t="s">
        <v>87</v>
      </c>
      <c r="V11" s="8">
        <v>2</v>
      </c>
      <c r="W11" s="9" t="str">
        <f t="shared" si="4"/>
        <v>△</v>
      </c>
      <c r="X11" s="6">
        <v>2</v>
      </c>
      <c r="Y11" s="7" t="s">
        <v>87</v>
      </c>
      <c r="Z11" s="8">
        <v>2</v>
      </c>
      <c r="AA11" s="9" t="str">
        <f t="shared" si="5"/>
        <v>○</v>
      </c>
      <c r="AB11" s="6">
        <v>3</v>
      </c>
      <c r="AC11" s="7" t="s">
        <v>87</v>
      </c>
      <c r="AD11" s="8">
        <v>0</v>
      </c>
      <c r="AE11" s="9" t="str">
        <f t="shared" si="6"/>
        <v>○</v>
      </c>
      <c r="AF11" s="6">
        <v>7</v>
      </c>
      <c r="AG11" s="7" t="s">
        <v>87</v>
      </c>
      <c r="AH11" s="10">
        <v>0</v>
      </c>
      <c r="AI11" s="142"/>
      <c r="AJ11" s="144"/>
      <c r="AK11" s="146"/>
      <c r="AL11" s="146"/>
      <c r="AM11" s="148"/>
      <c r="AN11" s="136"/>
    </row>
    <row r="12" spans="1:40" ht="17.25">
      <c r="A12" s="149" t="s">
        <v>91</v>
      </c>
      <c r="B12" s="150"/>
      <c r="C12" s="1" t="str">
        <f t="shared" si="7"/>
        <v>○</v>
      </c>
      <c r="D12" s="2">
        <v>3</v>
      </c>
      <c r="E12" s="2" t="s">
        <v>87</v>
      </c>
      <c r="F12" s="3">
        <v>1</v>
      </c>
      <c r="G12" s="1" t="str">
        <f t="shared" si="0"/>
        <v>○</v>
      </c>
      <c r="H12" s="2">
        <v>10</v>
      </c>
      <c r="I12" s="2" t="s">
        <v>87</v>
      </c>
      <c r="J12" s="3">
        <v>0</v>
      </c>
      <c r="K12" s="1" t="str">
        <f t="shared" si="1"/>
        <v>●</v>
      </c>
      <c r="L12" s="2">
        <v>0</v>
      </c>
      <c r="M12" s="2" t="s">
        <v>87</v>
      </c>
      <c r="N12" s="3">
        <v>3</v>
      </c>
      <c r="O12" s="1" t="str">
        <f t="shared" si="2"/>
        <v>○</v>
      </c>
      <c r="P12" s="2">
        <v>4</v>
      </c>
      <c r="Q12" s="2" t="s">
        <v>87</v>
      </c>
      <c r="R12" s="3">
        <v>0</v>
      </c>
      <c r="S12" s="1" t="str">
        <f t="shared" si="3"/>
        <v/>
      </c>
      <c r="T12" s="2"/>
      <c r="U12" s="2"/>
      <c r="V12" s="3"/>
      <c r="W12" s="1" t="str">
        <f t="shared" si="4"/>
        <v>○</v>
      </c>
      <c r="X12" s="2">
        <v>6</v>
      </c>
      <c r="Y12" s="2" t="s">
        <v>87</v>
      </c>
      <c r="Z12" s="3">
        <v>2</v>
      </c>
      <c r="AA12" s="1" t="str">
        <f t="shared" si="5"/>
        <v>●</v>
      </c>
      <c r="AB12" s="2">
        <v>0</v>
      </c>
      <c r="AC12" s="2" t="s">
        <v>87</v>
      </c>
      <c r="AD12" s="3">
        <v>3</v>
      </c>
      <c r="AE12" s="1" t="str">
        <f t="shared" si="6"/>
        <v>●</v>
      </c>
      <c r="AF12" s="2">
        <v>0</v>
      </c>
      <c r="AG12" s="2" t="s">
        <v>87</v>
      </c>
      <c r="AH12" s="4">
        <v>1</v>
      </c>
      <c r="AI12" s="141">
        <f>COUNTIF(C12:AH13,"○")*3+COUNTIF(C12:AH13,"△")</f>
        <v>21</v>
      </c>
      <c r="AJ12" s="143">
        <f>D12+H12+L12+P12+T12+X12+AB12+AF12+D13+H13+L13+P13+T13+X13+AB13+AF13</f>
        <v>46</v>
      </c>
      <c r="AK12" s="145">
        <f>-(F12+J12+N12+R12+V12+Z12+AD12+AH12+F13+J13+N13+R13+V13+Z13+AD13+AH13)</f>
        <v>-28</v>
      </c>
      <c r="AL12" s="145">
        <f>AJ12+AK12</f>
        <v>18</v>
      </c>
      <c r="AM12" s="147">
        <f>RANK(AI12,$AI$4:$AI$19,0)</f>
        <v>4</v>
      </c>
      <c r="AN12" s="135">
        <v>4</v>
      </c>
    </row>
    <row r="13" spans="1:40" ht="17.25">
      <c r="A13" s="149"/>
      <c r="B13" s="150"/>
      <c r="C13" s="9" t="str">
        <f t="shared" si="7"/>
        <v>●</v>
      </c>
      <c r="D13" s="6">
        <v>1</v>
      </c>
      <c r="E13" s="7" t="s">
        <v>87</v>
      </c>
      <c r="F13" s="8">
        <v>2</v>
      </c>
      <c r="G13" s="9" t="str">
        <f t="shared" si="0"/>
        <v>○</v>
      </c>
      <c r="H13" s="6">
        <v>7</v>
      </c>
      <c r="I13" s="7" t="s">
        <v>87</v>
      </c>
      <c r="J13" s="8">
        <v>0</v>
      </c>
      <c r="K13" s="9" t="str">
        <f t="shared" si="1"/>
        <v>●</v>
      </c>
      <c r="L13" s="6">
        <v>0</v>
      </c>
      <c r="M13" s="7" t="s">
        <v>87</v>
      </c>
      <c r="N13" s="8">
        <v>6</v>
      </c>
      <c r="O13" s="9" t="str">
        <f t="shared" si="2"/>
        <v>●</v>
      </c>
      <c r="P13" s="6">
        <v>2</v>
      </c>
      <c r="Q13" s="7" t="s">
        <v>87</v>
      </c>
      <c r="R13" s="8">
        <v>3</v>
      </c>
      <c r="S13" s="9" t="str">
        <f t="shared" si="3"/>
        <v/>
      </c>
      <c r="T13" s="6"/>
      <c r="U13" s="7"/>
      <c r="V13" s="8"/>
      <c r="W13" s="9" t="str">
        <f t="shared" si="4"/>
        <v>○</v>
      </c>
      <c r="X13" s="6">
        <v>5</v>
      </c>
      <c r="Y13" s="7" t="s">
        <v>87</v>
      </c>
      <c r="Z13" s="8">
        <v>0</v>
      </c>
      <c r="AA13" s="9" t="str">
        <f t="shared" si="5"/>
        <v>●</v>
      </c>
      <c r="AB13" s="6">
        <v>3</v>
      </c>
      <c r="AC13" s="7" t="s">
        <v>87</v>
      </c>
      <c r="AD13" s="8">
        <v>5</v>
      </c>
      <c r="AE13" s="9" t="str">
        <f t="shared" si="6"/>
        <v>○</v>
      </c>
      <c r="AF13" s="6">
        <v>5</v>
      </c>
      <c r="AG13" s="7" t="s">
        <v>87</v>
      </c>
      <c r="AH13" s="10">
        <v>2</v>
      </c>
      <c r="AI13" s="142"/>
      <c r="AJ13" s="144"/>
      <c r="AK13" s="146"/>
      <c r="AL13" s="146"/>
      <c r="AM13" s="148"/>
      <c r="AN13" s="136"/>
    </row>
    <row r="14" spans="1:40" ht="17.25">
      <c r="A14" s="137" t="s">
        <v>92</v>
      </c>
      <c r="B14" s="138"/>
      <c r="C14" s="1" t="str">
        <f t="shared" si="7"/>
        <v>●</v>
      </c>
      <c r="D14" s="2">
        <v>0</v>
      </c>
      <c r="E14" s="2" t="s">
        <v>87</v>
      </c>
      <c r="F14" s="3">
        <v>8</v>
      </c>
      <c r="G14" s="1" t="str">
        <f t="shared" si="0"/>
        <v>○</v>
      </c>
      <c r="H14" s="2">
        <v>1</v>
      </c>
      <c r="I14" s="2" t="s">
        <v>87</v>
      </c>
      <c r="J14" s="3">
        <v>0</v>
      </c>
      <c r="K14" s="1" t="str">
        <f t="shared" si="1"/>
        <v>●</v>
      </c>
      <c r="L14" s="2">
        <v>0</v>
      </c>
      <c r="M14" s="2" t="s">
        <v>87</v>
      </c>
      <c r="N14" s="3">
        <v>5</v>
      </c>
      <c r="O14" s="1" t="str">
        <f t="shared" si="2"/>
        <v>●</v>
      </c>
      <c r="P14" s="2">
        <v>2</v>
      </c>
      <c r="Q14" s="2" t="s">
        <v>87</v>
      </c>
      <c r="R14" s="3">
        <v>5</v>
      </c>
      <c r="S14" s="1" t="str">
        <f t="shared" si="3"/>
        <v>●</v>
      </c>
      <c r="T14" s="2">
        <v>2</v>
      </c>
      <c r="U14" s="2" t="s">
        <v>87</v>
      </c>
      <c r="V14" s="3">
        <v>6</v>
      </c>
      <c r="W14" s="1" t="str">
        <f t="shared" si="4"/>
        <v/>
      </c>
      <c r="X14" s="2"/>
      <c r="Y14" s="2"/>
      <c r="Z14" s="3"/>
      <c r="AA14" s="1" t="str">
        <f t="shared" si="5"/>
        <v>●</v>
      </c>
      <c r="AB14" s="2">
        <v>0</v>
      </c>
      <c r="AC14" s="2" t="s">
        <v>87</v>
      </c>
      <c r="AD14" s="3">
        <v>10</v>
      </c>
      <c r="AE14" s="1" t="str">
        <f t="shared" si="6"/>
        <v>△</v>
      </c>
      <c r="AF14" s="2">
        <v>0</v>
      </c>
      <c r="AG14" s="2" t="s">
        <v>87</v>
      </c>
      <c r="AH14" s="4">
        <v>0</v>
      </c>
      <c r="AI14" s="141">
        <f>COUNTIF(C14:AH15,"○")*3+COUNTIF(C14:AH15,"△")</f>
        <v>11</v>
      </c>
      <c r="AJ14" s="143">
        <f>D14+H14+L14+P14+T14+X14+AB14+AF14+D15+H15+L15+P15+T15+X15+AB15+AF15</f>
        <v>12</v>
      </c>
      <c r="AK14" s="145">
        <f>-(F14+J14+N14+R14+V14+Z14+AD14+AH14+F15+J15+N15+R15+V15+Z15+AD15+AH15)</f>
        <v>-66</v>
      </c>
      <c r="AL14" s="145">
        <f>AJ14+AK14</f>
        <v>-54</v>
      </c>
      <c r="AM14" s="147">
        <f>RANK(AI14,$AI$4:$AI$19,0)</f>
        <v>7</v>
      </c>
      <c r="AN14" s="135">
        <v>7</v>
      </c>
    </row>
    <row r="15" spans="1:40" ht="17.25">
      <c r="A15" s="139"/>
      <c r="B15" s="140"/>
      <c r="C15" s="9" t="str">
        <f t="shared" si="7"/>
        <v>●</v>
      </c>
      <c r="D15" s="6">
        <v>0</v>
      </c>
      <c r="E15" s="7" t="s">
        <v>87</v>
      </c>
      <c r="F15" s="8">
        <v>3</v>
      </c>
      <c r="G15" s="9" t="str">
        <f t="shared" si="0"/>
        <v>○</v>
      </c>
      <c r="H15" s="6">
        <v>3</v>
      </c>
      <c r="I15" s="7" t="s">
        <v>87</v>
      </c>
      <c r="J15" s="8">
        <v>1</v>
      </c>
      <c r="K15" s="9" t="str">
        <f t="shared" si="1"/>
        <v>●</v>
      </c>
      <c r="L15" s="6">
        <v>1</v>
      </c>
      <c r="M15" s="7" t="s">
        <v>87</v>
      </c>
      <c r="N15" s="8">
        <v>8</v>
      </c>
      <c r="O15" s="9" t="str">
        <f t="shared" si="2"/>
        <v>△</v>
      </c>
      <c r="P15" s="6">
        <v>2</v>
      </c>
      <c r="Q15" s="7" t="s">
        <v>87</v>
      </c>
      <c r="R15" s="8">
        <v>2</v>
      </c>
      <c r="S15" s="9" t="str">
        <f t="shared" si="3"/>
        <v>●</v>
      </c>
      <c r="T15" s="6">
        <v>0</v>
      </c>
      <c r="U15" s="7" t="s">
        <v>87</v>
      </c>
      <c r="V15" s="8">
        <v>5</v>
      </c>
      <c r="W15" s="9" t="str">
        <f t="shared" si="4"/>
        <v/>
      </c>
      <c r="X15" s="6"/>
      <c r="Y15" s="7"/>
      <c r="Z15" s="8"/>
      <c r="AA15" s="9" t="str">
        <f t="shared" si="5"/>
        <v>●</v>
      </c>
      <c r="AB15" s="6">
        <v>0</v>
      </c>
      <c r="AC15" s="7" t="s">
        <v>87</v>
      </c>
      <c r="AD15" s="8">
        <v>13</v>
      </c>
      <c r="AE15" s="9" t="str">
        <f t="shared" si="6"/>
        <v>○</v>
      </c>
      <c r="AF15" s="6">
        <v>1</v>
      </c>
      <c r="AG15" s="7" t="s">
        <v>87</v>
      </c>
      <c r="AH15" s="10">
        <v>0</v>
      </c>
      <c r="AI15" s="142"/>
      <c r="AJ15" s="144"/>
      <c r="AK15" s="146"/>
      <c r="AL15" s="146"/>
      <c r="AM15" s="148"/>
      <c r="AN15" s="136"/>
    </row>
    <row r="16" spans="1:40" ht="17.25">
      <c r="A16" s="149" t="s">
        <v>93</v>
      </c>
      <c r="B16" s="150"/>
      <c r="C16" s="1" t="str">
        <f t="shared" si="7"/>
        <v>●</v>
      </c>
      <c r="D16" s="2">
        <v>2</v>
      </c>
      <c r="E16" s="2" t="s">
        <v>87</v>
      </c>
      <c r="F16" s="3">
        <v>4</v>
      </c>
      <c r="G16" s="1" t="str">
        <f t="shared" si="0"/>
        <v>○</v>
      </c>
      <c r="H16" s="2">
        <v>8</v>
      </c>
      <c r="I16" s="2" t="s">
        <v>87</v>
      </c>
      <c r="J16" s="3">
        <v>1</v>
      </c>
      <c r="K16" s="1" t="str">
        <f t="shared" si="1"/>
        <v>●</v>
      </c>
      <c r="L16" s="2">
        <v>0</v>
      </c>
      <c r="M16" s="2" t="s">
        <v>87</v>
      </c>
      <c r="N16" s="3">
        <v>1</v>
      </c>
      <c r="O16" s="1" t="str">
        <f t="shared" si="2"/>
        <v>○</v>
      </c>
      <c r="P16" s="2">
        <v>3</v>
      </c>
      <c r="Q16" s="2" t="s">
        <v>87</v>
      </c>
      <c r="R16" s="3">
        <v>0</v>
      </c>
      <c r="S16" s="1" t="str">
        <f t="shared" si="3"/>
        <v>○</v>
      </c>
      <c r="T16" s="2">
        <v>3</v>
      </c>
      <c r="U16" s="2" t="s">
        <v>87</v>
      </c>
      <c r="V16" s="3">
        <v>0</v>
      </c>
      <c r="W16" s="1" t="str">
        <f t="shared" si="4"/>
        <v>○</v>
      </c>
      <c r="X16" s="2">
        <v>10</v>
      </c>
      <c r="Y16" s="2" t="s">
        <v>87</v>
      </c>
      <c r="Z16" s="3">
        <v>0</v>
      </c>
      <c r="AA16" s="1" t="str">
        <f t="shared" si="5"/>
        <v/>
      </c>
      <c r="AB16" s="2"/>
      <c r="AC16" s="2"/>
      <c r="AD16" s="3"/>
      <c r="AE16" s="1" t="str">
        <f t="shared" si="6"/>
        <v>○</v>
      </c>
      <c r="AF16" s="2">
        <v>5</v>
      </c>
      <c r="AG16" s="2" t="s">
        <v>87</v>
      </c>
      <c r="AH16" s="4">
        <v>2</v>
      </c>
      <c r="AI16" s="141">
        <f>COUNTIF(C16:AH17,"○")*3+COUNTIF(C16:AH17,"△")</f>
        <v>30</v>
      </c>
      <c r="AJ16" s="143">
        <f>D16+H16+L16+P16+T16+X16+AB16+AF16+D17+H17+L17+P17+T17+X17+AB17+AF17</f>
        <v>68</v>
      </c>
      <c r="AK16" s="145">
        <f>-(F16+J16+N16+R16+V16+Z16+AD16+AH16+F17+J17+N17+R17+V17+Z17+AD17+AH17)</f>
        <v>-18</v>
      </c>
      <c r="AL16" s="145">
        <f>AJ16+AK16</f>
        <v>50</v>
      </c>
      <c r="AM16" s="147">
        <f>RANK(AI16,$AI$4:$AI$19,0)</f>
        <v>2</v>
      </c>
      <c r="AN16" s="135">
        <v>2</v>
      </c>
    </row>
    <row r="17" spans="1:40" ht="17.25">
      <c r="A17" s="149"/>
      <c r="B17" s="150"/>
      <c r="C17" s="9" t="str">
        <f t="shared" si="7"/>
        <v>○</v>
      </c>
      <c r="D17" s="6">
        <v>5</v>
      </c>
      <c r="E17" s="7" t="s">
        <v>87</v>
      </c>
      <c r="F17" s="8">
        <v>2</v>
      </c>
      <c r="G17" s="9" t="str">
        <f t="shared" si="0"/>
        <v>○</v>
      </c>
      <c r="H17" s="6">
        <v>11</v>
      </c>
      <c r="I17" s="7" t="s">
        <v>87</v>
      </c>
      <c r="J17" s="8">
        <v>0</v>
      </c>
      <c r="K17" s="9" t="str">
        <f t="shared" si="1"/>
        <v>○</v>
      </c>
      <c r="L17" s="6">
        <v>3</v>
      </c>
      <c r="M17" s="7" t="s">
        <v>87</v>
      </c>
      <c r="N17" s="8">
        <v>0</v>
      </c>
      <c r="O17" s="9" t="str">
        <f t="shared" si="2"/>
        <v>●</v>
      </c>
      <c r="P17" s="6">
        <v>0</v>
      </c>
      <c r="Q17" s="7" t="s">
        <v>87</v>
      </c>
      <c r="R17" s="8">
        <v>3</v>
      </c>
      <c r="S17" s="9" t="str">
        <f t="shared" si="3"/>
        <v>○</v>
      </c>
      <c r="T17" s="6">
        <v>5</v>
      </c>
      <c r="U17" s="7" t="s">
        <v>87</v>
      </c>
      <c r="V17" s="8">
        <v>3</v>
      </c>
      <c r="W17" s="9" t="str">
        <f t="shared" si="4"/>
        <v>○</v>
      </c>
      <c r="X17" s="6">
        <v>13</v>
      </c>
      <c r="Y17" s="7" t="s">
        <v>87</v>
      </c>
      <c r="Z17" s="8">
        <v>0</v>
      </c>
      <c r="AA17" s="9" t="str">
        <f t="shared" si="5"/>
        <v/>
      </c>
      <c r="AB17" s="6"/>
      <c r="AC17" s="7"/>
      <c r="AD17" s="8"/>
      <c r="AE17" s="9" t="str">
        <f t="shared" si="6"/>
        <v>●</v>
      </c>
      <c r="AF17" s="6">
        <v>0</v>
      </c>
      <c r="AG17" s="7" t="s">
        <v>87</v>
      </c>
      <c r="AH17" s="10">
        <v>2</v>
      </c>
      <c r="AI17" s="142"/>
      <c r="AJ17" s="144"/>
      <c r="AK17" s="146"/>
      <c r="AL17" s="146"/>
      <c r="AM17" s="148"/>
      <c r="AN17" s="136"/>
    </row>
    <row r="18" spans="1:40" ht="17.25">
      <c r="A18" s="137" t="s">
        <v>94</v>
      </c>
      <c r="B18" s="138"/>
      <c r="C18" s="1" t="str">
        <f t="shared" si="7"/>
        <v>●</v>
      </c>
      <c r="D18" s="2">
        <v>2</v>
      </c>
      <c r="E18" s="2" t="s">
        <v>87</v>
      </c>
      <c r="F18" s="3">
        <v>4</v>
      </c>
      <c r="G18" s="1" t="str">
        <f t="shared" si="0"/>
        <v>○</v>
      </c>
      <c r="H18" s="2">
        <v>4</v>
      </c>
      <c r="I18" s="2" t="s">
        <v>87</v>
      </c>
      <c r="J18" s="3">
        <v>0</v>
      </c>
      <c r="K18" s="1" t="str">
        <f t="shared" si="1"/>
        <v>●</v>
      </c>
      <c r="L18" s="2">
        <v>0</v>
      </c>
      <c r="M18" s="2" t="s">
        <v>87</v>
      </c>
      <c r="N18" s="3">
        <v>3</v>
      </c>
      <c r="O18" s="1" t="str">
        <f t="shared" si="2"/>
        <v>△</v>
      </c>
      <c r="P18" s="2">
        <v>2</v>
      </c>
      <c r="Q18" s="2" t="s">
        <v>87</v>
      </c>
      <c r="R18" s="3">
        <v>2</v>
      </c>
      <c r="S18" s="1" t="str">
        <f t="shared" si="3"/>
        <v>○</v>
      </c>
      <c r="T18" s="2">
        <v>1</v>
      </c>
      <c r="U18" s="2" t="s">
        <v>87</v>
      </c>
      <c r="V18" s="3">
        <v>0</v>
      </c>
      <c r="W18" s="1" t="str">
        <f t="shared" si="4"/>
        <v>△</v>
      </c>
      <c r="X18" s="2">
        <v>0</v>
      </c>
      <c r="Y18" s="2" t="s">
        <v>87</v>
      </c>
      <c r="Z18" s="3">
        <v>0</v>
      </c>
      <c r="AA18" s="1" t="str">
        <f t="shared" si="5"/>
        <v>●</v>
      </c>
      <c r="AB18" s="2">
        <v>2</v>
      </c>
      <c r="AC18" s="2" t="s">
        <v>87</v>
      </c>
      <c r="AD18" s="3">
        <v>5</v>
      </c>
      <c r="AE18" s="1" t="str">
        <f t="shared" si="6"/>
        <v/>
      </c>
      <c r="AF18" s="2"/>
      <c r="AG18" s="2"/>
      <c r="AH18" s="4"/>
      <c r="AI18" s="141">
        <f>COUNTIF(C18:AH19,"○")*3+COUNTIF(C18:AH19,"△")</f>
        <v>14</v>
      </c>
      <c r="AJ18" s="143">
        <f>D18+H18+L18+P18+T18+X18+AB18+AF18+D19+H19+L19+P19+T19+X19+AB19+AF19</f>
        <v>22</v>
      </c>
      <c r="AK18" s="145">
        <f>-(F18+J18+N18+R18+V18+Z18+AD18+AH18+F19+J19+N19+R19+V19+Z19+AD19+AH19)</f>
        <v>-38</v>
      </c>
      <c r="AL18" s="145">
        <f>AJ18+AK18</f>
        <v>-16</v>
      </c>
      <c r="AM18" s="147">
        <f>RANK(AI18,$AI$4:$AI$19,0)</f>
        <v>6</v>
      </c>
      <c r="AN18" s="135">
        <v>6</v>
      </c>
    </row>
    <row r="19" spans="1:40" ht="18" thickBot="1">
      <c r="A19" s="151"/>
      <c r="B19" s="152"/>
      <c r="C19" s="11" t="str">
        <f t="shared" si="7"/>
        <v>●</v>
      </c>
      <c r="D19" s="12">
        <v>1</v>
      </c>
      <c r="E19" s="13" t="s">
        <v>87</v>
      </c>
      <c r="F19" s="13">
        <v>3</v>
      </c>
      <c r="G19" s="11" t="str">
        <f t="shared" si="0"/>
        <v>○</v>
      </c>
      <c r="H19" s="12">
        <v>6</v>
      </c>
      <c r="I19" s="13" t="s">
        <v>87</v>
      </c>
      <c r="J19" s="13">
        <v>0</v>
      </c>
      <c r="K19" s="11" t="str">
        <f t="shared" si="1"/>
        <v>●</v>
      </c>
      <c r="L19" s="12">
        <v>0</v>
      </c>
      <c r="M19" s="13" t="s">
        <v>87</v>
      </c>
      <c r="N19" s="13">
        <v>8</v>
      </c>
      <c r="O19" s="11" t="str">
        <f t="shared" si="2"/>
        <v>●</v>
      </c>
      <c r="P19" s="12">
        <v>0</v>
      </c>
      <c r="Q19" s="13" t="s">
        <v>87</v>
      </c>
      <c r="R19" s="13">
        <v>7</v>
      </c>
      <c r="S19" s="11" t="str">
        <f t="shared" si="3"/>
        <v>●</v>
      </c>
      <c r="T19" s="12">
        <v>2</v>
      </c>
      <c r="U19" s="13" t="s">
        <v>87</v>
      </c>
      <c r="V19" s="13">
        <v>5</v>
      </c>
      <c r="W19" s="11" t="str">
        <f t="shared" si="4"/>
        <v>●</v>
      </c>
      <c r="X19" s="12">
        <v>0</v>
      </c>
      <c r="Y19" s="13" t="s">
        <v>87</v>
      </c>
      <c r="Z19" s="13">
        <v>1</v>
      </c>
      <c r="AA19" s="11" t="str">
        <f t="shared" si="5"/>
        <v>○</v>
      </c>
      <c r="AB19" s="12">
        <v>2</v>
      </c>
      <c r="AC19" s="13" t="s">
        <v>87</v>
      </c>
      <c r="AD19" s="13">
        <v>0</v>
      </c>
      <c r="AE19" s="11" t="str">
        <f t="shared" si="6"/>
        <v/>
      </c>
      <c r="AF19" s="12"/>
      <c r="AG19" s="13"/>
      <c r="AH19" s="14"/>
      <c r="AI19" s="153"/>
      <c r="AJ19" s="154"/>
      <c r="AK19" s="155"/>
      <c r="AL19" s="155"/>
      <c r="AM19" s="156"/>
      <c r="AN19" s="157"/>
    </row>
    <row r="20" spans="1:40">
      <c r="A20" s="23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3"/>
      <c r="AJ20" s="24"/>
      <c r="AK20" s="24"/>
      <c r="AL20" s="24"/>
      <c r="AM20" s="25"/>
      <c r="AN20" s="25"/>
    </row>
    <row r="21" spans="1:40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3"/>
      <c r="AJ21" s="24"/>
      <c r="AK21" s="24"/>
      <c r="AL21" s="24"/>
      <c r="AM21" s="25"/>
      <c r="AN21" s="25"/>
    </row>
  </sheetData>
  <mergeCells count="71"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M6:AM7"/>
    <mergeCell ref="A4:B5"/>
    <mergeCell ref="AI4:AI5"/>
    <mergeCell ref="AJ4:AJ5"/>
    <mergeCell ref="AK4:AK5"/>
    <mergeCell ref="AL4:AL5"/>
    <mergeCell ref="AM4:AM5"/>
    <mergeCell ref="A6:B7"/>
    <mergeCell ref="AI6:AI7"/>
    <mergeCell ref="AJ6:AJ7"/>
    <mergeCell ref="AK6:AK7"/>
    <mergeCell ref="AL6:AL7"/>
    <mergeCell ref="AM10:AM11"/>
    <mergeCell ref="A8:B9"/>
    <mergeCell ref="AI8:AI9"/>
    <mergeCell ref="AJ8:AJ9"/>
    <mergeCell ref="AK8:AK9"/>
    <mergeCell ref="AL8:AL9"/>
    <mergeCell ref="AM8:AM9"/>
    <mergeCell ref="A10:B11"/>
    <mergeCell ref="AI10:AI11"/>
    <mergeCell ref="AJ10:AJ11"/>
    <mergeCell ref="AK10:AK11"/>
    <mergeCell ref="AL10:AL11"/>
    <mergeCell ref="AM14:AM15"/>
    <mergeCell ref="A12:B13"/>
    <mergeCell ref="AI12:AI13"/>
    <mergeCell ref="AJ12:AJ13"/>
    <mergeCell ref="AK12:AK13"/>
    <mergeCell ref="AL12:AL13"/>
    <mergeCell ref="AM12:AM13"/>
    <mergeCell ref="A14:B15"/>
    <mergeCell ref="AI14:AI15"/>
    <mergeCell ref="AJ14:AJ15"/>
    <mergeCell ref="AK14:AK15"/>
    <mergeCell ref="AL14:AL15"/>
    <mergeCell ref="AM18:AM19"/>
    <mergeCell ref="A16:B17"/>
    <mergeCell ref="AI16:AI17"/>
    <mergeCell ref="AJ16:AJ17"/>
    <mergeCell ref="AK16:AK17"/>
    <mergeCell ref="AL16:AL17"/>
    <mergeCell ref="AM16:AM17"/>
    <mergeCell ref="A18:B19"/>
    <mergeCell ref="AI18:AI19"/>
    <mergeCell ref="AJ18:AJ19"/>
    <mergeCell ref="AK18:AK19"/>
    <mergeCell ref="AL18:AL19"/>
    <mergeCell ref="AN14:AN15"/>
    <mergeCell ref="AN16:AN17"/>
    <mergeCell ref="AN18:AN19"/>
    <mergeCell ref="AN4:AN5"/>
    <mergeCell ref="AN6:AN7"/>
    <mergeCell ref="AN8:AN9"/>
    <mergeCell ref="AN10:AN11"/>
    <mergeCell ref="AN12:AN13"/>
  </mergeCells>
  <phoneticPr fontId="2"/>
  <pageMargins left="0.7" right="0.7" top="0.75" bottom="0.75" header="0.3" footer="0.3"/>
  <pageSetup paperSize="9" scale="72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view="pageBreakPreview" zoomScale="60" zoomScaleNormal="70" workbookViewId="0">
      <selection sqref="A1:AN1"/>
    </sheetView>
  </sheetViews>
  <sheetFormatPr defaultRowHeight="13.5"/>
  <cols>
    <col min="1" max="2" width="8.125" customWidth="1"/>
    <col min="3" max="34" width="3.25" customWidth="1"/>
    <col min="35" max="40" width="10" customWidth="1"/>
    <col min="256" max="257" width="8.125" customWidth="1"/>
    <col min="258" max="289" width="3.25" customWidth="1"/>
    <col min="290" max="295" width="10" customWidth="1"/>
    <col min="296" max="296" width="26.125" customWidth="1"/>
    <col min="512" max="513" width="8.125" customWidth="1"/>
    <col min="514" max="545" width="3.25" customWidth="1"/>
    <col min="546" max="551" width="10" customWidth="1"/>
    <col min="552" max="552" width="26.125" customWidth="1"/>
    <col min="768" max="769" width="8.125" customWidth="1"/>
    <col min="770" max="801" width="3.25" customWidth="1"/>
    <col min="802" max="807" width="10" customWidth="1"/>
    <col min="808" max="808" width="26.125" customWidth="1"/>
    <col min="1024" max="1025" width="8.125" customWidth="1"/>
    <col min="1026" max="1057" width="3.25" customWidth="1"/>
    <col min="1058" max="1063" width="10" customWidth="1"/>
    <col min="1064" max="1064" width="26.125" customWidth="1"/>
    <col min="1280" max="1281" width="8.125" customWidth="1"/>
    <col min="1282" max="1313" width="3.25" customWidth="1"/>
    <col min="1314" max="1319" width="10" customWidth="1"/>
    <col min="1320" max="1320" width="26.125" customWidth="1"/>
    <col min="1536" max="1537" width="8.125" customWidth="1"/>
    <col min="1538" max="1569" width="3.25" customWidth="1"/>
    <col min="1570" max="1575" width="10" customWidth="1"/>
    <col min="1576" max="1576" width="26.125" customWidth="1"/>
    <col min="1792" max="1793" width="8.125" customWidth="1"/>
    <col min="1794" max="1825" width="3.25" customWidth="1"/>
    <col min="1826" max="1831" width="10" customWidth="1"/>
    <col min="1832" max="1832" width="26.125" customWidth="1"/>
    <col min="2048" max="2049" width="8.125" customWidth="1"/>
    <col min="2050" max="2081" width="3.25" customWidth="1"/>
    <col min="2082" max="2087" width="10" customWidth="1"/>
    <col min="2088" max="2088" width="26.125" customWidth="1"/>
    <col min="2304" max="2305" width="8.125" customWidth="1"/>
    <col min="2306" max="2337" width="3.25" customWidth="1"/>
    <col min="2338" max="2343" width="10" customWidth="1"/>
    <col min="2344" max="2344" width="26.125" customWidth="1"/>
    <col min="2560" max="2561" width="8.125" customWidth="1"/>
    <col min="2562" max="2593" width="3.25" customWidth="1"/>
    <col min="2594" max="2599" width="10" customWidth="1"/>
    <col min="2600" max="2600" width="26.125" customWidth="1"/>
    <col min="2816" max="2817" width="8.125" customWidth="1"/>
    <col min="2818" max="2849" width="3.25" customWidth="1"/>
    <col min="2850" max="2855" width="10" customWidth="1"/>
    <col min="2856" max="2856" width="26.125" customWidth="1"/>
    <col min="3072" max="3073" width="8.125" customWidth="1"/>
    <col min="3074" max="3105" width="3.25" customWidth="1"/>
    <col min="3106" max="3111" width="10" customWidth="1"/>
    <col min="3112" max="3112" width="26.125" customWidth="1"/>
    <col min="3328" max="3329" width="8.125" customWidth="1"/>
    <col min="3330" max="3361" width="3.25" customWidth="1"/>
    <col min="3362" max="3367" width="10" customWidth="1"/>
    <col min="3368" max="3368" width="26.125" customWidth="1"/>
    <col min="3584" max="3585" width="8.125" customWidth="1"/>
    <col min="3586" max="3617" width="3.25" customWidth="1"/>
    <col min="3618" max="3623" width="10" customWidth="1"/>
    <col min="3624" max="3624" width="26.125" customWidth="1"/>
    <col min="3840" max="3841" width="8.125" customWidth="1"/>
    <col min="3842" max="3873" width="3.25" customWidth="1"/>
    <col min="3874" max="3879" width="10" customWidth="1"/>
    <col min="3880" max="3880" width="26.125" customWidth="1"/>
    <col min="4096" max="4097" width="8.125" customWidth="1"/>
    <col min="4098" max="4129" width="3.25" customWidth="1"/>
    <col min="4130" max="4135" width="10" customWidth="1"/>
    <col min="4136" max="4136" width="26.125" customWidth="1"/>
    <col min="4352" max="4353" width="8.125" customWidth="1"/>
    <col min="4354" max="4385" width="3.25" customWidth="1"/>
    <col min="4386" max="4391" width="10" customWidth="1"/>
    <col min="4392" max="4392" width="26.125" customWidth="1"/>
    <col min="4608" max="4609" width="8.125" customWidth="1"/>
    <col min="4610" max="4641" width="3.25" customWidth="1"/>
    <col min="4642" max="4647" width="10" customWidth="1"/>
    <col min="4648" max="4648" width="26.125" customWidth="1"/>
    <col min="4864" max="4865" width="8.125" customWidth="1"/>
    <col min="4866" max="4897" width="3.25" customWidth="1"/>
    <col min="4898" max="4903" width="10" customWidth="1"/>
    <col min="4904" max="4904" width="26.125" customWidth="1"/>
    <col min="5120" max="5121" width="8.125" customWidth="1"/>
    <col min="5122" max="5153" width="3.25" customWidth="1"/>
    <col min="5154" max="5159" width="10" customWidth="1"/>
    <col min="5160" max="5160" width="26.125" customWidth="1"/>
    <col min="5376" max="5377" width="8.125" customWidth="1"/>
    <col min="5378" max="5409" width="3.25" customWidth="1"/>
    <col min="5410" max="5415" width="10" customWidth="1"/>
    <col min="5416" max="5416" width="26.125" customWidth="1"/>
    <col min="5632" max="5633" width="8.125" customWidth="1"/>
    <col min="5634" max="5665" width="3.25" customWidth="1"/>
    <col min="5666" max="5671" width="10" customWidth="1"/>
    <col min="5672" max="5672" width="26.125" customWidth="1"/>
    <col min="5888" max="5889" width="8.125" customWidth="1"/>
    <col min="5890" max="5921" width="3.25" customWidth="1"/>
    <col min="5922" max="5927" width="10" customWidth="1"/>
    <col min="5928" max="5928" width="26.125" customWidth="1"/>
    <col min="6144" max="6145" width="8.125" customWidth="1"/>
    <col min="6146" max="6177" width="3.25" customWidth="1"/>
    <col min="6178" max="6183" width="10" customWidth="1"/>
    <col min="6184" max="6184" width="26.125" customWidth="1"/>
    <col min="6400" max="6401" width="8.125" customWidth="1"/>
    <col min="6402" max="6433" width="3.25" customWidth="1"/>
    <col min="6434" max="6439" width="10" customWidth="1"/>
    <col min="6440" max="6440" width="26.125" customWidth="1"/>
    <col min="6656" max="6657" width="8.125" customWidth="1"/>
    <col min="6658" max="6689" width="3.25" customWidth="1"/>
    <col min="6690" max="6695" width="10" customWidth="1"/>
    <col min="6696" max="6696" width="26.125" customWidth="1"/>
    <col min="6912" max="6913" width="8.125" customWidth="1"/>
    <col min="6914" max="6945" width="3.25" customWidth="1"/>
    <col min="6946" max="6951" width="10" customWidth="1"/>
    <col min="6952" max="6952" width="26.125" customWidth="1"/>
    <col min="7168" max="7169" width="8.125" customWidth="1"/>
    <col min="7170" max="7201" width="3.25" customWidth="1"/>
    <col min="7202" max="7207" width="10" customWidth="1"/>
    <col min="7208" max="7208" width="26.125" customWidth="1"/>
    <col min="7424" max="7425" width="8.125" customWidth="1"/>
    <col min="7426" max="7457" width="3.25" customWidth="1"/>
    <col min="7458" max="7463" width="10" customWidth="1"/>
    <col min="7464" max="7464" width="26.125" customWidth="1"/>
    <col min="7680" max="7681" width="8.125" customWidth="1"/>
    <col min="7682" max="7713" width="3.25" customWidth="1"/>
    <col min="7714" max="7719" width="10" customWidth="1"/>
    <col min="7720" max="7720" width="26.125" customWidth="1"/>
    <col min="7936" max="7937" width="8.125" customWidth="1"/>
    <col min="7938" max="7969" width="3.25" customWidth="1"/>
    <col min="7970" max="7975" width="10" customWidth="1"/>
    <col min="7976" max="7976" width="26.125" customWidth="1"/>
    <col min="8192" max="8193" width="8.125" customWidth="1"/>
    <col min="8194" max="8225" width="3.25" customWidth="1"/>
    <col min="8226" max="8231" width="10" customWidth="1"/>
    <col min="8232" max="8232" width="26.125" customWidth="1"/>
    <col min="8448" max="8449" width="8.125" customWidth="1"/>
    <col min="8450" max="8481" width="3.25" customWidth="1"/>
    <col min="8482" max="8487" width="10" customWidth="1"/>
    <col min="8488" max="8488" width="26.125" customWidth="1"/>
    <col min="8704" max="8705" width="8.125" customWidth="1"/>
    <col min="8706" max="8737" width="3.25" customWidth="1"/>
    <col min="8738" max="8743" width="10" customWidth="1"/>
    <col min="8744" max="8744" width="26.125" customWidth="1"/>
    <col min="8960" max="8961" width="8.125" customWidth="1"/>
    <col min="8962" max="8993" width="3.25" customWidth="1"/>
    <col min="8994" max="8999" width="10" customWidth="1"/>
    <col min="9000" max="9000" width="26.125" customWidth="1"/>
    <col min="9216" max="9217" width="8.125" customWidth="1"/>
    <col min="9218" max="9249" width="3.25" customWidth="1"/>
    <col min="9250" max="9255" width="10" customWidth="1"/>
    <col min="9256" max="9256" width="26.125" customWidth="1"/>
    <col min="9472" max="9473" width="8.125" customWidth="1"/>
    <col min="9474" max="9505" width="3.25" customWidth="1"/>
    <col min="9506" max="9511" width="10" customWidth="1"/>
    <col min="9512" max="9512" width="26.125" customWidth="1"/>
    <col min="9728" max="9729" width="8.125" customWidth="1"/>
    <col min="9730" max="9761" width="3.25" customWidth="1"/>
    <col min="9762" max="9767" width="10" customWidth="1"/>
    <col min="9768" max="9768" width="26.125" customWidth="1"/>
    <col min="9984" max="9985" width="8.125" customWidth="1"/>
    <col min="9986" max="10017" width="3.25" customWidth="1"/>
    <col min="10018" max="10023" width="10" customWidth="1"/>
    <col min="10024" max="10024" width="26.125" customWidth="1"/>
    <col min="10240" max="10241" width="8.125" customWidth="1"/>
    <col min="10242" max="10273" width="3.25" customWidth="1"/>
    <col min="10274" max="10279" width="10" customWidth="1"/>
    <col min="10280" max="10280" width="26.125" customWidth="1"/>
    <col min="10496" max="10497" width="8.125" customWidth="1"/>
    <col min="10498" max="10529" width="3.25" customWidth="1"/>
    <col min="10530" max="10535" width="10" customWidth="1"/>
    <col min="10536" max="10536" width="26.125" customWidth="1"/>
    <col min="10752" max="10753" width="8.125" customWidth="1"/>
    <col min="10754" max="10785" width="3.25" customWidth="1"/>
    <col min="10786" max="10791" width="10" customWidth="1"/>
    <col min="10792" max="10792" width="26.125" customWidth="1"/>
    <col min="11008" max="11009" width="8.125" customWidth="1"/>
    <col min="11010" max="11041" width="3.25" customWidth="1"/>
    <col min="11042" max="11047" width="10" customWidth="1"/>
    <col min="11048" max="11048" width="26.125" customWidth="1"/>
    <col min="11264" max="11265" width="8.125" customWidth="1"/>
    <col min="11266" max="11297" width="3.25" customWidth="1"/>
    <col min="11298" max="11303" width="10" customWidth="1"/>
    <col min="11304" max="11304" width="26.125" customWidth="1"/>
    <col min="11520" max="11521" width="8.125" customWidth="1"/>
    <col min="11522" max="11553" width="3.25" customWidth="1"/>
    <col min="11554" max="11559" width="10" customWidth="1"/>
    <col min="11560" max="11560" width="26.125" customWidth="1"/>
    <col min="11776" max="11777" width="8.125" customWidth="1"/>
    <col min="11778" max="11809" width="3.25" customWidth="1"/>
    <col min="11810" max="11815" width="10" customWidth="1"/>
    <col min="11816" max="11816" width="26.125" customWidth="1"/>
    <col min="12032" max="12033" width="8.125" customWidth="1"/>
    <col min="12034" max="12065" width="3.25" customWidth="1"/>
    <col min="12066" max="12071" width="10" customWidth="1"/>
    <col min="12072" max="12072" width="26.125" customWidth="1"/>
    <col min="12288" max="12289" width="8.125" customWidth="1"/>
    <col min="12290" max="12321" width="3.25" customWidth="1"/>
    <col min="12322" max="12327" width="10" customWidth="1"/>
    <col min="12328" max="12328" width="26.125" customWidth="1"/>
    <col min="12544" max="12545" width="8.125" customWidth="1"/>
    <col min="12546" max="12577" width="3.25" customWidth="1"/>
    <col min="12578" max="12583" width="10" customWidth="1"/>
    <col min="12584" max="12584" width="26.125" customWidth="1"/>
    <col min="12800" max="12801" width="8.125" customWidth="1"/>
    <col min="12802" max="12833" width="3.25" customWidth="1"/>
    <col min="12834" max="12839" width="10" customWidth="1"/>
    <col min="12840" max="12840" width="26.125" customWidth="1"/>
    <col min="13056" max="13057" width="8.125" customWidth="1"/>
    <col min="13058" max="13089" width="3.25" customWidth="1"/>
    <col min="13090" max="13095" width="10" customWidth="1"/>
    <col min="13096" max="13096" width="26.125" customWidth="1"/>
    <col min="13312" max="13313" width="8.125" customWidth="1"/>
    <col min="13314" max="13345" width="3.25" customWidth="1"/>
    <col min="13346" max="13351" width="10" customWidth="1"/>
    <col min="13352" max="13352" width="26.125" customWidth="1"/>
    <col min="13568" max="13569" width="8.125" customWidth="1"/>
    <col min="13570" max="13601" width="3.25" customWidth="1"/>
    <col min="13602" max="13607" width="10" customWidth="1"/>
    <col min="13608" max="13608" width="26.125" customWidth="1"/>
    <col min="13824" max="13825" width="8.125" customWidth="1"/>
    <col min="13826" max="13857" width="3.25" customWidth="1"/>
    <col min="13858" max="13863" width="10" customWidth="1"/>
    <col min="13864" max="13864" width="26.125" customWidth="1"/>
    <col min="14080" max="14081" width="8.125" customWidth="1"/>
    <col min="14082" max="14113" width="3.25" customWidth="1"/>
    <col min="14114" max="14119" width="10" customWidth="1"/>
    <col min="14120" max="14120" width="26.125" customWidth="1"/>
    <col min="14336" max="14337" width="8.125" customWidth="1"/>
    <col min="14338" max="14369" width="3.25" customWidth="1"/>
    <col min="14370" max="14375" width="10" customWidth="1"/>
    <col min="14376" max="14376" width="26.125" customWidth="1"/>
    <col min="14592" max="14593" width="8.125" customWidth="1"/>
    <col min="14594" max="14625" width="3.25" customWidth="1"/>
    <col min="14626" max="14631" width="10" customWidth="1"/>
    <col min="14632" max="14632" width="26.125" customWidth="1"/>
    <col min="14848" max="14849" width="8.125" customWidth="1"/>
    <col min="14850" max="14881" width="3.25" customWidth="1"/>
    <col min="14882" max="14887" width="10" customWidth="1"/>
    <col min="14888" max="14888" width="26.125" customWidth="1"/>
    <col min="15104" max="15105" width="8.125" customWidth="1"/>
    <col min="15106" max="15137" width="3.25" customWidth="1"/>
    <col min="15138" max="15143" width="10" customWidth="1"/>
    <col min="15144" max="15144" width="26.125" customWidth="1"/>
    <col min="15360" max="15361" width="8.125" customWidth="1"/>
    <col min="15362" max="15393" width="3.25" customWidth="1"/>
    <col min="15394" max="15399" width="10" customWidth="1"/>
    <col min="15400" max="15400" width="26.125" customWidth="1"/>
    <col min="15616" max="15617" width="8.125" customWidth="1"/>
    <col min="15618" max="15649" width="3.25" customWidth="1"/>
    <col min="15650" max="15655" width="10" customWidth="1"/>
    <col min="15656" max="15656" width="26.125" customWidth="1"/>
    <col min="15872" max="15873" width="8.125" customWidth="1"/>
    <col min="15874" max="15905" width="3.25" customWidth="1"/>
    <col min="15906" max="15911" width="10" customWidth="1"/>
    <col min="15912" max="15912" width="26.125" customWidth="1"/>
    <col min="16128" max="16129" width="8.125" customWidth="1"/>
    <col min="16130" max="16161" width="3.25" customWidth="1"/>
    <col min="16162" max="16167" width="10" customWidth="1"/>
    <col min="16168" max="16168" width="26.125" customWidth="1"/>
  </cols>
  <sheetData>
    <row r="1" spans="1:40" ht="60" customHeight="1" thickBot="1">
      <c r="A1" s="223" t="s">
        <v>124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40" ht="41.25" customHeight="1">
      <c r="A2" s="61"/>
      <c r="B2" s="62" t="s">
        <v>0</v>
      </c>
      <c r="C2" s="119" t="str">
        <f>A4</f>
        <v>中央中</v>
      </c>
      <c r="D2" s="120"/>
      <c r="E2" s="120"/>
      <c r="F2" s="121"/>
      <c r="G2" s="119" t="str">
        <f>A6</f>
        <v>万葉中</v>
      </c>
      <c r="H2" s="120"/>
      <c r="I2" s="120"/>
      <c r="J2" s="120"/>
      <c r="K2" s="119" t="str">
        <f>A8</f>
        <v>足羽一中</v>
      </c>
      <c r="L2" s="120"/>
      <c r="M2" s="120"/>
      <c r="N2" s="120"/>
      <c r="O2" s="119" t="str">
        <f>A10</f>
        <v>至民中</v>
      </c>
      <c r="P2" s="120"/>
      <c r="Q2" s="120"/>
      <c r="R2" s="120"/>
      <c r="S2" s="119" t="str">
        <f>A12</f>
        <v>勝山中部中</v>
      </c>
      <c r="T2" s="120"/>
      <c r="U2" s="120"/>
      <c r="V2" s="120"/>
      <c r="W2" s="119" t="str">
        <f>A14</f>
        <v>灯明寺中</v>
      </c>
      <c r="X2" s="120"/>
      <c r="Y2" s="120"/>
      <c r="Z2" s="120"/>
      <c r="AA2" s="119" t="str">
        <f>A16</f>
        <v>武生六中</v>
      </c>
      <c r="AB2" s="120"/>
      <c r="AC2" s="120"/>
      <c r="AD2" s="120"/>
      <c r="AE2" s="119"/>
      <c r="AF2" s="120"/>
      <c r="AG2" s="120"/>
      <c r="AH2" s="125"/>
      <c r="AI2" s="225" t="s">
        <v>1</v>
      </c>
      <c r="AJ2" s="227" t="s">
        <v>2</v>
      </c>
      <c r="AK2" s="227" t="s">
        <v>3</v>
      </c>
      <c r="AL2" s="227" t="s">
        <v>4</v>
      </c>
      <c r="AM2" s="229" t="s">
        <v>5</v>
      </c>
      <c r="AN2" s="231" t="s">
        <v>30</v>
      </c>
    </row>
    <row r="3" spans="1:40" ht="41.25" customHeight="1">
      <c r="A3" s="63" t="s">
        <v>6</v>
      </c>
      <c r="B3" s="64"/>
      <c r="C3" s="122"/>
      <c r="D3" s="123"/>
      <c r="E3" s="123"/>
      <c r="F3" s="124"/>
      <c r="G3" s="122"/>
      <c r="H3" s="123"/>
      <c r="I3" s="123"/>
      <c r="J3" s="123"/>
      <c r="K3" s="122"/>
      <c r="L3" s="123"/>
      <c r="M3" s="123"/>
      <c r="N3" s="123"/>
      <c r="O3" s="122"/>
      <c r="P3" s="123"/>
      <c r="Q3" s="123"/>
      <c r="R3" s="123"/>
      <c r="S3" s="122"/>
      <c r="T3" s="123"/>
      <c r="U3" s="123"/>
      <c r="V3" s="123"/>
      <c r="W3" s="122"/>
      <c r="X3" s="123"/>
      <c r="Y3" s="123"/>
      <c r="Z3" s="123"/>
      <c r="AA3" s="122"/>
      <c r="AB3" s="123"/>
      <c r="AC3" s="123"/>
      <c r="AD3" s="123"/>
      <c r="AE3" s="122"/>
      <c r="AF3" s="123"/>
      <c r="AG3" s="123"/>
      <c r="AH3" s="126"/>
      <c r="AI3" s="226"/>
      <c r="AJ3" s="228"/>
      <c r="AK3" s="228"/>
      <c r="AL3" s="228"/>
      <c r="AM3" s="230"/>
      <c r="AN3" s="232"/>
    </row>
    <row r="4" spans="1:40" ht="41.25" customHeight="1">
      <c r="A4" s="214" t="s">
        <v>110</v>
      </c>
      <c r="B4" s="215"/>
      <c r="C4" s="1"/>
      <c r="D4" s="2"/>
      <c r="E4" s="2"/>
      <c r="F4" s="3"/>
      <c r="G4" s="1" t="str">
        <f t="shared" ref="G4:G19" si="0">IF(H4="","",IF(H4=J4,"△",IF(H4&gt;J4,"○","●")))</f>
        <v>○</v>
      </c>
      <c r="H4" s="2">
        <v>7</v>
      </c>
      <c r="I4" s="2" t="s">
        <v>38</v>
      </c>
      <c r="J4" s="3">
        <v>3</v>
      </c>
      <c r="K4" s="1" t="s">
        <v>45</v>
      </c>
      <c r="L4" s="2">
        <v>11</v>
      </c>
      <c r="M4" s="2" t="s">
        <v>38</v>
      </c>
      <c r="N4" s="3">
        <v>1</v>
      </c>
      <c r="O4" s="1" t="s">
        <v>45</v>
      </c>
      <c r="P4" s="2">
        <v>9</v>
      </c>
      <c r="Q4" s="2" t="s">
        <v>38</v>
      </c>
      <c r="R4" s="3">
        <v>1</v>
      </c>
      <c r="S4" s="1" t="s">
        <v>45</v>
      </c>
      <c r="T4" s="2">
        <v>8</v>
      </c>
      <c r="U4" s="2" t="s">
        <v>38</v>
      </c>
      <c r="V4" s="3">
        <v>1</v>
      </c>
      <c r="W4" s="1" t="s">
        <v>45</v>
      </c>
      <c r="X4" s="2">
        <v>9</v>
      </c>
      <c r="Y4" s="2" t="s">
        <v>38</v>
      </c>
      <c r="Z4" s="3">
        <v>1</v>
      </c>
      <c r="AA4" s="1" t="s">
        <v>45</v>
      </c>
      <c r="AB4" s="2">
        <v>11</v>
      </c>
      <c r="AC4" s="2" t="s">
        <v>38</v>
      </c>
      <c r="AD4" s="3">
        <v>0</v>
      </c>
      <c r="AE4" s="1" t="str">
        <f t="shared" ref="AE4:AE19" si="1">IF(AF4="","",IF(AF4=AH4,"△",IF(AF4&gt;AH4,"○","●")))</f>
        <v/>
      </c>
      <c r="AF4" s="2"/>
      <c r="AG4" s="2" t="s">
        <v>38</v>
      </c>
      <c r="AH4" s="4"/>
      <c r="AI4" s="207">
        <f>COUNTIF(C4:AH5,"○")*3+COUNTIF(C4:AH5,"△")</f>
        <v>33</v>
      </c>
      <c r="AJ4" s="209">
        <f>D4+H4+L4+P4+T4+X4+AB4+AF4+D5+H5+L5+P5+T5+X5+AB5+AF5</f>
        <v>84</v>
      </c>
      <c r="AK4" s="211">
        <f>-(F4+J4+N4+R4+V4+Z4+AD4+AH4+F5+J5+N5+R5+V5+Z5+AD5+AH5)</f>
        <v>-16</v>
      </c>
      <c r="AL4" s="211">
        <f>AJ4+AK4</f>
        <v>68</v>
      </c>
      <c r="AM4" s="203">
        <f>RANK(AI4,$AI$4:$AI$19,0)</f>
        <v>1</v>
      </c>
      <c r="AN4" s="201">
        <v>1</v>
      </c>
    </row>
    <row r="5" spans="1:40" ht="41.25" customHeight="1">
      <c r="A5" s="205"/>
      <c r="B5" s="206"/>
      <c r="C5" s="5"/>
      <c r="D5" s="6"/>
      <c r="E5" s="7"/>
      <c r="F5" s="8"/>
      <c r="G5" s="9" t="str">
        <f t="shared" si="0"/>
        <v>○</v>
      </c>
      <c r="H5" s="6">
        <v>4</v>
      </c>
      <c r="I5" s="7" t="s">
        <v>38</v>
      </c>
      <c r="J5" s="8">
        <v>3</v>
      </c>
      <c r="K5" s="9" t="str">
        <f t="shared" ref="K5:K19" si="2">IF(L5="","",IF(L5=N5,"△",IF(L5&gt;N5,"○","●")))</f>
        <v>●</v>
      </c>
      <c r="L5" s="6">
        <v>1</v>
      </c>
      <c r="M5" s="7" t="s">
        <v>38</v>
      </c>
      <c r="N5" s="8">
        <v>3</v>
      </c>
      <c r="O5" s="9" t="str">
        <f t="shared" ref="O5:O19" si="3">IF(P5="","",IF(P5=R5,"△",IF(P5&gt;R5,"○","●")))</f>
        <v>○</v>
      </c>
      <c r="P5" s="6">
        <v>14</v>
      </c>
      <c r="Q5" s="7" t="s">
        <v>38</v>
      </c>
      <c r="R5" s="8">
        <v>0</v>
      </c>
      <c r="S5" s="9" t="str">
        <f t="shared" ref="S5:S19" si="4">IF(T5="","",IF(T5=V5,"△",IF(T5&gt;V5,"○","●")))</f>
        <v>○</v>
      </c>
      <c r="T5" s="6">
        <v>4</v>
      </c>
      <c r="U5" s="7" t="s">
        <v>38</v>
      </c>
      <c r="V5" s="8">
        <v>2</v>
      </c>
      <c r="W5" s="9" t="str">
        <f t="shared" ref="W5:W19" si="5">IF(X5="","",IF(X5=Z5,"△",IF(X5&gt;Z5,"○","●")))</f>
        <v>○</v>
      </c>
      <c r="X5" s="6">
        <v>3</v>
      </c>
      <c r="Y5" s="7" t="s">
        <v>38</v>
      </c>
      <c r="Z5" s="8">
        <v>0</v>
      </c>
      <c r="AA5" s="9" t="str">
        <f t="shared" ref="AA5:AA19" si="6">IF(AB5="","",IF(AB5=AD5,"△",IF(AB5&gt;AD5,"○","●")))</f>
        <v>○</v>
      </c>
      <c r="AB5" s="6">
        <v>3</v>
      </c>
      <c r="AC5" s="7" t="s">
        <v>38</v>
      </c>
      <c r="AD5" s="8">
        <v>1</v>
      </c>
      <c r="AE5" s="9" t="str">
        <f t="shared" si="1"/>
        <v/>
      </c>
      <c r="AF5" s="6"/>
      <c r="AG5" s="7" t="s">
        <v>38</v>
      </c>
      <c r="AH5" s="10"/>
      <c r="AI5" s="208"/>
      <c r="AJ5" s="210"/>
      <c r="AK5" s="212"/>
      <c r="AL5" s="212"/>
      <c r="AM5" s="213"/>
      <c r="AN5" s="202"/>
    </row>
    <row r="6" spans="1:40" ht="41.25" customHeight="1">
      <c r="A6" s="214" t="s">
        <v>111</v>
      </c>
      <c r="B6" s="215"/>
      <c r="C6" s="1" t="str">
        <f t="shared" ref="C6:C19" si="7">IF(D6="","",IF(D6=F6,"△",IF(D6&gt;F6,"○","●")))</f>
        <v>●</v>
      </c>
      <c r="D6" s="2">
        <v>3</v>
      </c>
      <c r="E6" s="2" t="s">
        <v>38</v>
      </c>
      <c r="F6" s="3">
        <v>7</v>
      </c>
      <c r="G6" s="1" t="str">
        <f t="shared" si="0"/>
        <v/>
      </c>
      <c r="H6" s="2"/>
      <c r="I6" s="2"/>
      <c r="J6" s="3"/>
      <c r="K6" s="1" t="s">
        <v>112</v>
      </c>
      <c r="L6" s="2">
        <v>1</v>
      </c>
      <c r="M6" s="2" t="s">
        <v>38</v>
      </c>
      <c r="N6" s="3">
        <v>5</v>
      </c>
      <c r="O6" s="1" t="s">
        <v>112</v>
      </c>
      <c r="P6" s="2">
        <v>0</v>
      </c>
      <c r="Q6" s="2" t="s">
        <v>38</v>
      </c>
      <c r="R6" s="3">
        <v>1</v>
      </c>
      <c r="S6" s="1" t="s">
        <v>45</v>
      </c>
      <c r="T6" s="2">
        <v>4</v>
      </c>
      <c r="U6" s="2" t="s">
        <v>38</v>
      </c>
      <c r="V6" s="3">
        <v>2</v>
      </c>
      <c r="W6" s="1" t="s">
        <v>45</v>
      </c>
      <c r="X6" s="2">
        <v>2</v>
      </c>
      <c r="Y6" s="2" t="s">
        <v>38</v>
      </c>
      <c r="Z6" s="3">
        <v>1</v>
      </c>
      <c r="AA6" s="1" t="s">
        <v>45</v>
      </c>
      <c r="AB6" s="2">
        <v>4</v>
      </c>
      <c r="AC6" s="2" t="s">
        <v>38</v>
      </c>
      <c r="AD6" s="3">
        <v>1</v>
      </c>
      <c r="AE6" s="1" t="str">
        <f t="shared" si="1"/>
        <v/>
      </c>
      <c r="AF6" s="2"/>
      <c r="AG6" s="2" t="s">
        <v>38</v>
      </c>
      <c r="AH6" s="4"/>
      <c r="AI6" s="207">
        <f>COUNTIF(C6:AH7,"○")*3+COUNTIF(C6:AH7,"△")</f>
        <v>18</v>
      </c>
      <c r="AJ6" s="209">
        <f>D6+H6+L6+P6+T6+X6+AB6+AF6+D7+H7+L7+P7+T7+X7+AB7+AF7</f>
        <v>30</v>
      </c>
      <c r="AK6" s="211">
        <f>-(F6+J6+N6+R6+V6+Z6+AD6+AH6+F7+J7+N7+R7+V7+Z7+AD7+AH7)</f>
        <v>-27</v>
      </c>
      <c r="AL6" s="211">
        <f>AJ6+AK6</f>
        <v>3</v>
      </c>
      <c r="AM6" s="203">
        <f>RANK(AI6,$AI$4:$AI$19,0)</f>
        <v>4</v>
      </c>
      <c r="AN6" s="201">
        <v>4</v>
      </c>
    </row>
    <row r="7" spans="1:40" ht="41.25" customHeight="1">
      <c r="A7" s="221"/>
      <c r="B7" s="222"/>
      <c r="C7" s="9" t="str">
        <f t="shared" si="7"/>
        <v>●</v>
      </c>
      <c r="D7" s="6">
        <v>3</v>
      </c>
      <c r="E7" s="7" t="s">
        <v>38</v>
      </c>
      <c r="F7" s="8">
        <v>4</v>
      </c>
      <c r="G7" s="9" t="str">
        <f t="shared" si="0"/>
        <v/>
      </c>
      <c r="H7" s="6"/>
      <c r="I7" s="7"/>
      <c r="J7" s="8"/>
      <c r="K7" s="9" t="str">
        <f t="shared" si="2"/>
        <v>●</v>
      </c>
      <c r="L7" s="6">
        <v>0</v>
      </c>
      <c r="M7" s="7" t="s">
        <v>38</v>
      </c>
      <c r="N7" s="8">
        <v>1</v>
      </c>
      <c r="O7" s="9" t="str">
        <f t="shared" si="3"/>
        <v>○</v>
      </c>
      <c r="P7" s="6">
        <v>8</v>
      </c>
      <c r="Q7" s="7" t="s">
        <v>38</v>
      </c>
      <c r="R7" s="8">
        <v>0</v>
      </c>
      <c r="S7" s="9" t="str">
        <f t="shared" si="4"/>
        <v>○</v>
      </c>
      <c r="T7" s="6">
        <v>3</v>
      </c>
      <c r="U7" s="7" t="s">
        <v>38</v>
      </c>
      <c r="V7" s="8">
        <v>2</v>
      </c>
      <c r="W7" s="9" t="str">
        <f t="shared" si="5"/>
        <v>○</v>
      </c>
      <c r="X7" s="6">
        <v>2</v>
      </c>
      <c r="Y7" s="7" t="s">
        <v>38</v>
      </c>
      <c r="Z7" s="8">
        <v>1</v>
      </c>
      <c r="AA7" s="9" t="str">
        <f t="shared" si="6"/>
        <v>●</v>
      </c>
      <c r="AB7" s="6">
        <v>0</v>
      </c>
      <c r="AC7" s="7" t="s">
        <v>38</v>
      </c>
      <c r="AD7" s="8">
        <v>2</v>
      </c>
      <c r="AE7" s="9" t="str">
        <f t="shared" si="1"/>
        <v/>
      </c>
      <c r="AF7" s="6"/>
      <c r="AG7" s="7" t="s">
        <v>38</v>
      </c>
      <c r="AH7" s="10"/>
      <c r="AI7" s="208"/>
      <c r="AJ7" s="210"/>
      <c r="AK7" s="212"/>
      <c r="AL7" s="212"/>
      <c r="AM7" s="213"/>
      <c r="AN7" s="202"/>
    </row>
    <row r="8" spans="1:40" ht="41.25" customHeight="1">
      <c r="A8" s="205" t="s">
        <v>113</v>
      </c>
      <c r="B8" s="206"/>
      <c r="C8" s="1" t="s">
        <v>112</v>
      </c>
      <c r="D8" s="2">
        <v>1</v>
      </c>
      <c r="E8" s="2" t="s">
        <v>38</v>
      </c>
      <c r="F8" s="3">
        <v>11</v>
      </c>
      <c r="G8" s="1" t="s">
        <v>45</v>
      </c>
      <c r="H8" s="2">
        <v>5</v>
      </c>
      <c r="I8" s="2" t="s">
        <v>38</v>
      </c>
      <c r="J8" s="3">
        <v>1</v>
      </c>
      <c r="K8" s="1" t="str">
        <f t="shared" si="2"/>
        <v/>
      </c>
      <c r="L8" s="2"/>
      <c r="M8" s="2"/>
      <c r="N8" s="3"/>
      <c r="O8" s="1" t="s">
        <v>45</v>
      </c>
      <c r="P8" s="2">
        <v>4</v>
      </c>
      <c r="Q8" s="2" t="s">
        <v>38</v>
      </c>
      <c r="R8" s="3">
        <v>1</v>
      </c>
      <c r="S8" s="1" t="s">
        <v>112</v>
      </c>
      <c r="T8" s="2">
        <v>2</v>
      </c>
      <c r="U8" s="2" t="s">
        <v>38</v>
      </c>
      <c r="V8" s="3">
        <v>3</v>
      </c>
      <c r="W8" s="1" t="s">
        <v>45</v>
      </c>
      <c r="X8" s="2">
        <v>1</v>
      </c>
      <c r="Y8" s="2" t="s">
        <v>38</v>
      </c>
      <c r="Z8" s="3">
        <v>0</v>
      </c>
      <c r="AA8" s="1" t="s">
        <v>112</v>
      </c>
      <c r="AB8" s="2">
        <v>3</v>
      </c>
      <c r="AC8" s="2" t="s">
        <v>38</v>
      </c>
      <c r="AD8" s="3">
        <v>5</v>
      </c>
      <c r="AE8" s="1" t="str">
        <f t="shared" si="1"/>
        <v/>
      </c>
      <c r="AF8" s="2"/>
      <c r="AG8" s="2" t="s">
        <v>38</v>
      </c>
      <c r="AH8" s="4"/>
      <c r="AI8" s="207">
        <f>COUNTIF(C8:AH9,"○")*3+COUNTIF(C8:AH9,"△")</f>
        <v>25</v>
      </c>
      <c r="AJ8" s="209">
        <f>D8+H8+L8+P8+T8+X8+AB8+AF8+D9+H9+L9+P9+T9+X9+AB9+AF9</f>
        <v>34</v>
      </c>
      <c r="AK8" s="211">
        <f>-(F8+J8+N8+R8+V8+Z8+AD8+AH8+F9+J9+N9+R9+V9+Z9+AD9+AH9)</f>
        <v>-25</v>
      </c>
      <c r="AL8" s="211">
        <f>AJ8+AK8</f>
        <v>9</v>
      </c>
      <c r="AM8" s="203">
        <f>RANK(AI8,$AI$4:$AI$19,0)</f>
        <v>2</v>
      </c>
      <c r="AN8" s="201">
        <v>2</v>
      </c>
    </row>
    <row r="9" spans="1:40" ht="41.25" customHeight="1">
      <c r="A9" s="205"/>
      <c r="B9" s="206"/>
      <c r="C9" s="9" t="str">
        <f t="shared" si="7"/>
        <v>○</v>
      </c>
      <c r="D9" s="6">
        <v>3</v>
      </c>
      <c r="E9" s="7" t="s">
        <v>38</v>
      </c>
      <c r="F9" s="8">
        <v>1</v>
      </c>
      <c r="G9" s="9" t="str">
        <f t="shared" si="0"/>
        <v>○</v>
      </c>
      <c r="H9" s="6">
        <v>1</v>
      </c>
      <c r="I9" s="7" t="s">
        <v>38</v>
      </c>
      <c r="J9" s="8">
        <v>0</v>
      </c>
      <c r="K9" s="9" t="str">
        <f t="shared" si="2"/>
        <v/>
      </c>
      <c r="L9" s="6"/>
      <c r="M9" s="7"/>
      <c r="N9" s="8"/>
      <c r="O9" s="9" t="str">
        <f t="shared" si="3"/>
        <v>○</v>
      </c>
      <c r="P9" s="6">
        <v>5</v>
      </c>
      <c r="Q9" s="7" t="s">
        <v>38</v>
      </c>
      <c r="R9" s="8">
        <v>0</v>
      </c>
      <c r="S9" s="9" t="str">
        <f t="shared" si="4"/>
        <v>○</v>
      </c>
      <c r="T9" s="6">
        <v>4</v>
      </c>
      <c r="U9" s="7" t="s">
        <v>38</v>
      </c>
      <c r="V9" s="8">
        <v>0</v>
      </c>
      <c r="W9" s="9" t="str">
        <f t="shared" si="5"/>
        <v>△</v>
      </c>
      <c r="X9" s="6">
        <v>2</v>
      </c>
      <c r="Y9" s="7" t="s">
        <v>38</v>
      </c>
      <c r="Z9" s="8">
        <v>2</v>
      </c>
      <c r="AA9" s="9" t="str">
        <f t="shared" si="6"/>
        <v>○</v>
      </c>
      <c r="AB9" s="6">
        <v>3</v>
      </c>
      <c r="AC9" s="7" t="s">
        <v>38</v>
      </c>
      <c r="AD9" s="8">
        <v>1</v>
      </c>
      <c r="AE9" s="9" t="str">
        <f t="shared" si="1"/>
        <v/>
      </c>
      <c r="AF9" s="6"/>
      <c r="AG9" s="7" t="s">
        <v>38</v>
      </c>
      <c r="AH9" s="10"/>
      <c r="AI9" s="208"/>
      <c r="AJ9" s="210"/>
      <c r="AK9" s="212"/>
      <c r="AL9" s="212"/>
      <c r="AM9" s="213"/>
      <c r="AN9" s="202"/>
    </row>
    <row r="10" spans="1:40" ht="41.25" customHeight="1">
      <c r="A10" s="214" t="s">
        <v>114</v>
      </c>
      <c r="B10" s="215"/>
      <c r="C10" s="1" t="s">
        <v>112</v>
      </c>
      <c r="D10" s="2">
        <v>1</v>
      </c>
      <c r="E10" s="2" t="s">
        <v>38</v>
      </c>
      <c r="F10" s="3">
        <v>9</v>
      </c>
      <c r="G10" s="1" t="s">
        <v>45</v>
      </c>
      <c r="H10" s="2">
        <v>1</v>
      </c>
      <c r="I10" s="2" t="s">
        <v>38</v>
      </c>
      <c r="J10" s="3">
        <v>0</v>
      </c>
      <c r="K10" s="1" t="s">
        <v>112</v>
      </c>
      <c r="L10" s="2">
        <v>1</v>
      </c>
      <c r="M10" s="2" t="s">
        <v>38</v>
      </c>
      <c r="N10" s="3">
        <v>4</v>
      </c>
      <c r="O10" s="1" t="str">
        <f t="shared" si="3"/>
        <v/>
      </c>
      <c r="P10" s="2"/>
      <c r="Q10" s="2"/>
      <c r="R10" s="3"/>
      <c r="S10" s="1" t="s">
        <v>45</v>
      </c>
      <c r="T10" s="2">
        <v>7</v>
      </c>
      <c r="U10" s="2" t="s">
        <v>38</v>
      </c>
      <c r="V10" s="3">
        <v>4</v>
      </c>
      <c r="W10" s="1" t="s">
        <v>45</v>
      </c>
      <c r="X10" s="2">
        <v>6</v>
      </c>
      <c r="Y10" s="2" t="s">
        <v>38</v>
      </c>
      <c r="Z10" s="3">
        <v>4</v>
      </c>
      <c r="AA10" s="1" t="s">
        <v>112</v>
      </c>
      <c r="AB10" s="2">
        <v>2</v>
      </c>
      <c r="AC10" s="2" t="s">
        <v>38</v>
      </c>
      <c r="AD10" s="3">
        <v>8</v>
      </c>
      <c r="AE10" s="1" t="str">
        <f t="shared" si="1"/>
        <v/>
      </c>
      <c r="AF10" s="2"/>
      <c r="AG10" s="2" t="s">
        <v>38</v>
      </c>
      <c r="AH10" s="4"/>
      <c r="AI10" s="207">
        <f>COUNTIF(C10:AH11,"○")*3+COUNTIF(C10:AH11,"△")</f>
        <v>9</v>
      </c>
      <c r="AJ10" s="209">
        <f>D10+H10+L10+P10+T10+X10+AB10+AF10+D11+H11+L11+P11+T11+X11+AB11+AF11</f>
        <v>18</v>
      </c>
      <c r="AK10" s="211">
        <f>-(F10+J10+N10+R10+V10+Z10+AD10+AH10+F11+J11+N11+R11+V11+Z11+AD11+AH11)</f>
        <v>-77</v>
      </c>
      <c r="AL10" s="211">
        <f>AJ10+AK10</f>
        <v>-59</v>
      </c>
      <c r="AM10" s="203">
        <f>RANK(AI10,$AI$4:$AI$19,0)</f>
        <v>6</v>
      </c>
      <c r="AN10" s="201">
        <v>6</v>
      </c>
    </row>
    <row r="11" spans="1:40" ht="41.25" customHeight="1">
      <c r="A11" s="221"/>
      <c r="B11" s="222"/>
      <c r="C11" s="9" t="str">
        <f t="shared" si="7"/>
        <v>●</v>
      </c>
      <c r="D11" s="6">
        <v>0</v>
      </c>
      <c r="E11" s="7" t="s">
        <v>38</v>
      </c>
      <c r="F11" s="8">
        <v>14</v>
      </c>
      <c r="G11" s="9" t="str">
        <f t="shared" si="0"/>
        <v>●</v>
      </c>
      <c r="H11" s="6">
        <v>0</v>
      </c>
      <c r="I11" s="7" t="s">
        <v>38</v>
      </c>
      <c r="J11" s="8">
        <v>8</v>
      </c>
      <c r="K11" s="9" t="str">
        <f t="shared" si="2"/>
        <v>●</v>
      </c>
      <c r="L11" s="6">
        <v>0</v>
      </c>
      <c r="M11" s="7" t="s">
        <v>38</v>
      </c>
      <c r="N11" s="8">
        <v>5</v>
      </c>
      <c r="O11" s="9" t="str">
        <f t="shared" si="3"/>
        <v/>
      </c>
      <c r="P11" s="6"/>
      <c r="Q11" s="7"/>
      <c r="R11" s="8"/>
      <c r="S11" s="9" t="str">
        <f t="shared" si="4"/>
        <v>●</v>
      </c>
      <c r="T11" s="6">
        <v>0</v>
      </c>
      <c r="U11" s="7" t="s">
        <v>38</v>
      </c>
      <c r="V11" s="8">
        <v>3</v>
      </c>
      <c r="W11" s="9" t="str">
        <f t="shared" si="5"/>
        <v>●</v>
      </c>
      <c r="X11" s="6">
        <v>0</v>
      </c>
      <c r="Y11" s="7" t="s">
        <v>38</v>
      </c>
      <c r="Z11" s="8">
        <v>8</v>
      </c>
      <c r="AA11" s="9" t="str">
        <f t="shared" si="6"/>
        <v>●</v>
      </c>
      <c r="AB11" s="6">
        <v>0</v>
      </c>
      <c r="AC11" s="7" t="s">
        <v>38</v>
      </c>
      <c r="AD11" s="8">
        <v>10</v>
      </c>
      <c r="AE11" s="9" t="str">
        <f t="shared" si="1"/>
        <v/>
      </c>
      <c r="AF11" s="6"/>
      <c r="AG11" s="7" t="s">
        <v>38</v>
      </c>
      <c r="AH11" s="10"/>
      <c r="AI11" s="208"/>
      <c r="AJ11" s="210"/>
      <c r="AK11" s="212"/>
      <c r="AL11" s="212"/>
      <c r="AM11" s="213"/>
      <c r="AN11" s="202"/>
    </row>
    <row r="12" spans="1:40" ht="41.25" customHeight="1">
      <c r="A12" s="205" t="s">
        <v>115</v>
      </c>
      <c r="B12" s="206"/>
      <c r="C12" s="1" t="s">
        <v>112</v>
      </c>
      <c r="D12" s="2">
        <v>1</v>
      </c>
      <c r="E12" s="2" t="s">
        <v>38</v>
      </c>
      <c r="F12" s="3">
        <v>8</v>
      </c>
      <c r="G12" s="1" t="s">
        <v>112</v>
      </c>
      <c r="H12" s="2">
        <v>2</v>
      </c>
      <c r="I12" s="2" t="s">
        <v>38</v>
      </c>
      <c r="J12" s="3">
        <v>4</v>
      </c>
      <c r="K12" s="1" t="s">
        <v>45</v>
      </c>
      <c r="L12" s="2">
        <v>3</v>
      </c>
      <c r="M12" s="2" t="s">
        <v>38</v>
      </c>
      <c r="N12" s="3">
        <v>2</v>
      </c>
      <c r="O12" s="1" t="s">
        <v>112</v>
      </c>
      <c r="P12" s="2">
        <v>4</v>
      </c>
      <c r="Q12" s="2" t="s">
        <v>38</v>
      </c>
      <c r="R12" s="3">
        <v>7</v>
      </c>
      <c r="S12" s="1" t="str">
        <f t="shared" si="4"/>
        <v/>
      </c>
      <c r="T12" s="2"/>
      <c r="U12" s="2"/>
      <c r="V12" s="3"/>
      <c r="W12" s="1" t="s">
        <v>45</v>
      </c>
      <c r="X12" s="2">
        <v>3</v>
      </c>
      <c r="Y12" s="2" t="s">
        <v>38</v>
      </c>
      <c r="Z12" s="3">
        <v>2</v>
      </c>
      <c r="AA12" s="1" t="s">
        <v>45</v>
      </c>
      <c r="AB12" s="2">
        <v>3</v>
      </c>
      <c r="AC12" s="2" t="s">
        <v>38</v>
      </c>
      <c r="AD12" s="3">
        <v>2</v>
      </c>
      <c r="AE12" s="1" t="str">
        <f t="shared" si="1"/>
        <v/>
      </c>
      <c r="AF12" s="2"/>
      <c r="AG12" s="2" t="s">
        <v>38</v>
      </c>
      <c r="AH12" s="4"/>
      <c r="AI12" s="207">
        <f>COUNTIF(C12:AH13,"○")*3+COUNTIF(C12:AH13,"△")</f>
        <v>12</v>
      </c>
      <c r="AJ12" s="209">
        <f>D12+H12+L12+P12+T12+X12+AB12+AF12+D13+H13+L13+P13+T13+X13+AB13+AF13</f>
        <v>26</v>
      </c>
      <c r="AK12" s="211">
        <f>-(F12+J12+N12+R12+V12+Z12+AD12+AH12+F13+J13+N13+R13+V13+Z13+AD13+AH13)</f>
        <v>-47</v>
      </c>
      <c r="AL12" s="211">
        <f>AJ12+AK12</f>
        <v>-21</v>
      </c>
      <c r="AM12" s="203">
        <f>RANK(AI12,$AI$4:$AI$19,0)</f>
        <v>5</v>
      </c>
      <c r="AN12" s="201">
        <v>5</v>
      </c>
    </row>
    <row r="13" spans="1:40" ht="41.25" customHeight="1">
      <c r="A13" s="205"/>
      <c r="B13" s="206"/>
      <c r="C13" s="9" t="str">
        <f t="shared" si="7"/>
        <v>●</v>
      </c>
      <c r="D13" s="6">
        <v>2</v>
      </c>
      <c r="E13" s="7" t="s">
        <v>38</v>
      </c>
      <c r="F13" s="8">
        <v>4</v>
      </c>
      <c r="G13" s="9" t="str">
        <f t="shared" si="0"/>
        <v>●</v>
      </c>
      <c r="H13" s="6">
        <v>2</v>
      </c>
      <c r="I13" s="7" t="s">
        <v>38</v>
      </c>
      <c r="J13" s="8">
        <v>3</v>
      </c>
      <c r="K13" s="9" t="str">
        <f t="shared" si="2"/>
        <v>●</v>
      </c>
      <c r="L13" s="6">
        <v>0</v>
      </c>
      <c r="M13" s="7" t="s">
        <v>38</v>
      </c>
      <c r="N13" s="8">
        <v>4</v>
      </c>
      <c r="O13" s="9" t="str">
        <f t="shared" si="3"/>
        <v>○</v>
      </c>
      <c r="P13" s="6">
        <v>3</v>
      </c>
      <c r="Q13" s="7" t="s">
        <v>38</v>
      </c>
      <c r="R13" s="8">
        <v>0</v>
      </c>
      <c r="S13" s="9" t="str">
        <f t="shared" si="4"/>
        <v/>
      </c>
      <c r="T13" s="6"/>
      <c r="U13" s="7"/>
      <c r="V13" s="8"/>
      <c r="W13" s="9" t="str">
        <f t="shared" si="5"/>
        <v>●</v>
      </c>
      <c r="X13" s="6">
        <v>3</v>
      </c>
      <c r="Y13" s="7" t="s">
        <v>38</v>
      </c>
      <c r="Z13" s="8">
        <v>4</v>
      </c>
      <c r="AA13" s="9" t="str">
        <f t="shared" si="6"/>
        <v>●</v>
      </c>
      <c r="AB13" s="6">
        <v>0</v>
      </c>
      <c r="AC13" s="7" t="s">
        <v>38</v>
      </c>
      <c r="AD13" s="8">
        <v>7</v>
      </c>
      <c r="AE13" s="9" t="str">
        <f t="shared" si="1"/>
        <v/>
      </c>
      <c r="AF13" s="6"/>
      <c r="AG13" s="7" t="s">
        <v>38</v>
      </c>
      <c r="AH13" s="10"/>
      <c r="AI13" s="208"/>
      <c r="AJ13" s="210"/>
      <c r="AK13" s="212"/>
      <c r="AL13" s="212"/>
      <c r="AM13" s="213"/>
      <c r="AN13" s="202"/>
    </row>
    <row r="14" spans="1:40" ht="41.25" customHeight="1">
      <c r="A14" s="214" t="s">
        <v>116</v>
      </c>
      <c r="B14" s="215"/>
      <c r="C14" s="1" t="s">
        <v>112</v>
      </c>
      <c r="D14" s="2">
        <v>1</v>
      </c>
      <c r="E14" s="2" t="s">
        <v>38</v>
      </c>
      <c r="F14" s="3">
        <v>9</v>
      </c>
      <c r="G14" s="1" t="s">
        <v>112</v>
      </c>
      <c r="H14" s="2">
        <v>1</v>
      </c>
      <c r="I14" s="2" t="s">
        <v>38</v>
      </c>
      <c r="J14" s="3">
        <v>2</v>
      </c>
      <c r="K14" s="1" t="s">
        <v>112</v>
      </c>
      <c r="L14" s="2">
        <v>0</v>
      </c>
      <c r="M14" s="2" t="s">
        <v>38</v>
      </c>
      <c r="N14" s="3">
        <v>1</v>
      </c>
      <c r="O14" s="1" t="s">
        <v>112</v>
      </c>
      <c r="P14" s="2">
        <v>4</v>
      </c>
      <c r="Q14" s="2" t="s">
        <v>38</v>
      </c>
      <c r="R14" s="3">
        <v>6</v>
      </c>
      <c r="S14" s="1" t="s">
        <v>112</v>
      </c>
      <c r="T14" s="2">
        <v>2</v>
      </c>
      <c r="U14" s="2" t="s">
        <v>38</v>
      </c>
      <c r="V14" s="3">
        <v>3</v>
      </c>
      <c r="W14" s="1" t="str">
        <f t="shared" si="5"/>
        <v/>
      </c>
      <c r="X14" s="2"/>
      <c r="Y14" s="2"/>
      <c r="Z14" s="3"/>
      <c r="AA14" s="1" t="s">
        <v>112</v>
      </c>
      <c r="AB14" s="2">
        <v>1</v>
      </c>
      <c r="AC14" s="2" t="s">
        <v>38</v>
      </c>
      <c r="AD14" s="3">
        <v>9</v>
      </c>
      <c r="AE14" s="1" t="str">
        <f t="shared" si="1"/>
        <v/>
      </c>
      <c r="AF14" s="2"/>
      <c r="AG14" s="2" t="s">
        <v>38</v>
      </c>
      <c r="AH14" s="4"/>
      <c r="AI14" s="207">
        <f>COUNTIF(C14:AH15,"○")*3+COUNTIF(C14:AH15,"△")</f>
        <v>7</v>
      </c>
      <c r="AJ14" s="209">
        <f>D14+H14+L14+P14+T14+X14+AB14+AF14+D15+H15+L15+P15+T15+X15+AB15+AF15</f>
        <v>24</v>
      </c>
      <c r="AK14" s="211">
        <f>-(F14+J14+N14+R14+V14+Z14+AD14+AH14+F15+J15+N15+R15+V15+Z15+AD15+AH15)</f>
        <v>-44</v>
      </c>
      <c r="AL14" s="211">
        <f>AJ14+AK14</f>
        <v>-20</v>
      </c>
      <c r="AM14" s="203">
        <f>RANK(AI14,$AI$4:$AI$19,0)</f>
        <v>7</v>
      </c>
      <c r="AN14" s="201">
        <v>7</v>
      </c>
    </row>
    <row r="15" spans="1:40" ht="41.25" customHeight="1">
      <c r="A15" s="221"/>
      <c r="B15" s="222"/>
      <c r="C15" s="9" t="str">
        <f t="shared" si="7"/>
        <v>●</v>
      </c>
      <c r="D15" s="6">
        <v>0</v>
      </c>
      <c r="E15" s="7" t="s">
        <v>38</v>
      </c>
      <c r="F15" s="8">
        <v>3</v>
      </c>
      <c r="G15" s="9" t="str">
        <f t="shared" si="0"/>
        <v>●</v>
      </c>
      <c r="H15" s="6">
        <v>1</v>
      </c>
      <c r="I15" s="7" t="s">
        <v>38</v>
      </c>
      <c r="J15" s="8">
        <v>2</v>
      </c>
      <c r="K15" s="9" t="str">
        <f t="shared" si="2"/>
        <v>△</v>
      </c>
      <c r="L15" s="6">
        <v>2</v>
      </c>
      <c r="M15" s="7" t="s">
        <v>38</v>
      </c>
      <c r="N15" s="8">
        <v>2</v>
      </c>
      <c r="O15" s="9" t="str">
        <f t="shared" si="3"/>
        <v>○</v>
      </c>
      <c r="P15" s="6">
        <v>8</v>
      </c>
      <c r="Q15" s="7" t="s">
        <v>38</v>
      </c>
      <c r="R15" s="8">
        <v>0</v>
      </c>
      <c r="S15" s="9" t="str">
        <f t="shared" si="4"/>
        <v>○</v>
      </c>
      <c r="T15" s="6">
        <v>4</v>
      </c>
      <c r="U15" s="7" t="s">
        <v>38</v>
      </c>
      <c r="V15" s="8">
        <v>3</v>
      </c>
      <c r="W15" s="9" t="str">
        <f t="shared" si="5"/>
        <v/>
      </c>
      <c r="X15" s="6"/>
      <c r="Y15" s="7"/>
      <c r="Z15" s="8"/>
      <c r="AA15" s="9" t="str">
        <f t="shared" si="6"/>
        <v>●</v>
      </c>
      <c r="AB15" s="6">
        <v>0</v>
      </c>
      <c r="AC15" s="7" t="s">
        <v>38</v>
      </c>
      <c r="AD15" s="8">
        <v>4</v>
      </c>
      <c r="AE15" s="9" t="str">
        <f t="shared" si="1"/>
        <v/>
      </c>
      <c r="AF15" s="6"/>
      <c r="AG15" s="7" t="s">
        <v>38</v>
      </c>
      <c r="AH15" s="10"/>
      <c r="AI15" s="208"/>
      <c r="AJ15" s="210"/>
      <c r="AK15" s="212"/>
      <c r="AL15" s="212"/>
      <c r="AM15" s="213"/>
      <c r="AN15" s="202"/>
    </row>
    <row r="16" spans="1:40" ht="41.25" customHeight="1">
      <c r="A16" s="205" t="s">
        <v>117</v>
      </c>
      <c r="B16" s="206"/>
      <c r="C16" s="1" t="s">
        <v>112</v>
      </c>
      <c r="D16" s="2">
        <v>0</v>
      </c>
      <c r="E16" s="2" t="s">
        <v>38</v>
      </c>
      <c r="F16" s="3">
        <v>11</v>
      </c>
      <c r="G16" s="1" t="s">
        <v>112</v>
      </c>
      <c r="H16" s="2">
        <v>1</v>
      </c>
      <c r="I16" s="2" t="s">
        <v>38</v>
      </c>
      <c r="J16" s="3">
        <v>4</v>
      </c>
      <c r="K16" s="1" t="s">
        <v>45</v>
      </c>
      <c r="L16" s="2">
        <v>5</v>
      </c>
      <c r="M16" s="2" t="s">
        <v>38</v>
      </c>
      <c r="N16" s="3">
        <v>3</v>
      </c>
      <c r="O16" s="1" t="s">
        <v>45</v>
      </c>
      <c r="P16" s="2">
        <v>8</v>
      </c>
      <c r="Q16" s="2" t="s">
        <v>38</v>
      </c>
      <c r="R16" s="3">
        <v>2</v>
      </c>
      <c r="S16" s="1" t="s">
        <v>112</v>
      </c>
      <c r="T16" s="2">
        <v>2</v>
      </c>
      <c r="U16" s="2" t="s">
        <v>38</v>
      </c>
      <c r="V16" s="3">
        <v>3</v>
      </c>
      <c r="W16" s="1" t="s">
        <v>45</v>
      </c>
      <c r="X16" s="2">
        <v>9</v>
      </c>
      <c r="Y16" s="2" t="s">
        <v>38</v>
      </c>
      <c r="Z16" s="3">
        <v>1</v>
      </c>
      <c r="AA16" s="1" t="str">
        <f t="shared" si="6"/>
        <v/>
      </c>
      <c r="AB16" s="2"/>
      <c r="AC16" s="2"/>
      <c r="AD16" s="3"/>
      <c r="AE16" s="1" t="str">
        <f t="shared" si="1"/>
        <v/>
      </c>
      <c r="AF16" s="2"/>
      <c r="AG16" s="2" t="s">
        <v>38</v>
      </c>
      <c r="AH16" s="4"/>
      <c r="AI16" s="207">
        <f>COUNTIF(C16:AH17,"○")*3+COUNTIF(C16:AH17,"△")</f>
        <v>21</v>
      </c>
      <c r="AJ16" s="209">
        <f>D16+H16+L16+P16+T16+X16+AB16+AF16+D17+H17+L17+P17+T17+X17+AB17+AF17</f>
        <v>50</v>
      </c>
      <c r="AK16" s="211">
        <f>-(F16+J16+N16+R16+V16+Z16+AD16+AH16+F17+J17+N17+R17+V17+Z17+AD17+AH17)</f>
        <v>-30</v>
      </c>
      <c r="AL16" s="211">
        <f>AJ16+AK16</f>
        <v>20</v>
      </c>
      <c r="AM16" s="203">
        <f>RANK(AI16,$AI$4:$AI$19,0)</f>
        <v>3</v>
      </c>
      <c r="AN16" s="201">
        <v>3</v>
      </c>
    </row>
    <row r="17" spans="1:40" ht="41.25" customHeight="1">
      <c r="A17" s="205"/>
      <c r="B17" s="206"/>
      <c r="C17" s="9" t="str">
        <f t="shared" si="7"/>
        <v>●</v>
      </c>
      <c r="D17" s="6">
        <v>1</v>
      </c>
      <c r="E17" s="7" t="s">
        <v>38</v>
      </c>
      <c r="F17" s="8">
        <v>3</v>
      </c>
      <c r="G17" s="9" t="str">
        <f t="shared" si="0"/>
        <v>○</v>
      </c>
      <c r="H17" s="6">
        <v>2</v>
      </c>
      <c r="I17" s="7" t="s">
        <v>38</v>
      </c>
      <c r="J17" s="8">
        <v>0</v>
      </c>
      <c r="K17" s="9" t="str">
        <f t="shared" si="2"/>
        <v>●</v>
      </c>
      <c r="L17" s="6">
        <v>1</v>
      </c>
      <c r="M17" s="7" t="s">
        <v>38</v>
      </c>
      <c r="N17" s="8">
        <v>3</v>
      </c>
      <c r="O17" s="9" t="str">
        <f t="shared" si="3"/>
        <v>○</v>
      </c>
      <c r="P17" s="6">
        <v>10</v>
      </c>
      <c r="Q17" s="7" t="s">
        <v>38</v>
      </c>
      <c r="R17" s="8">
        <v>0</v>
      </c>
      <c r="S17" s="9" t="str">
        <f t="shared" si="4"/>
        <v>○</v>
      </c>
      <c r="T17" s="6">
        <v>7</v>
      </c>
      <c r="U17" s="7" t="s">
        <v>38</v>
      </c>
      <c r="V17" s="8">
        <v>0</v>
      </c>
      <c r="W17" s="9" t="str">
        <f t="shared" si="5"/>
        <v>○</v>
      </c>
      <c r="X17" s="6">
        <v>4</v>
      </c>
      <c r="Y17" s="7" t="s">
        <v>38</v>
      </c>
      <c r="Z17" s="8">
        <v>0</v>
      </c>
      <c r="AA17" s="9" t="str">
        <f t="shared" si="6"/>
        <v/>
      </c>
      <c r="AB17" s="6"/>
      <c r="AC17" s="7"/>
      <c r="AD17" s="8"/>
      <c r="AE17" s="9" t="str">
        <f t="shared" si="1"/>
        <v/>
      </c>
      <c r="AF17" s="6"/>
      <c r="AG17" s="7" t="s">
        <v>38</v>
      </c>
      <c r="AH17" s="10"/>
      <c r="AI17" s="208"/>
      <c r="AJ17" s="210"/>
      <c r="AK17" s="212"/>
      <c r="AL17" s="212"/>
      <c r="AM17" s="213"/>
      <c r="AN17" s="202"/>
    </row>
    <row r="18" spans="1:40" ht="41.25" customHeight="1">
      <c r="A18" s="214"/>
      <c r="B18" s="215"/>
      <c r="C18" s="1" t="str">
        <f t="shared" si="7"/>
        <v/>
      </c>
      <c r="D18" s="2"/>
      <c r="E18" s="2" t="s">
        <v>38</v>
      </c>
      <c r="F18" s="3"/>
      <c r="G18" s="1" t="str">
        <f t="shared" si="0"/>
        <v/>
      </c>
      <c r="H18" s="2"/>
      <c r="I18" s="2" t="s">
        <v>38</v>
      </c>
      <c r="J18" s="3"/>
      <c r="K18" s="1" t="str">
        <f t="shared" si="2"/>
        <v/>
      </c>
      <c r="L18" s="2"/>
      <c r="M18" s="2" t="s">
        <v>38</v>
      </c>
      <c r="N18" s="3"/>
      <c r="O18" s="1" t="str">
        <f t="shared" si="3"/>
        <v/>
      </c>
      <c r="P18" s="2"/>
      <c r="Q18" s="2" t="s">
        <v>38</v>
      </c>
      <c r="R18" s="3"/>
      <c r="S18" s="1" t="str">
        <f t="shared" si="4"/>
        <v/>
      </c>
      <c r="T18" s="2"/>
      <c r="U18" s="2" t="s">
        <v>38</v>
      </c>
      <c r="V18" s="3"/>
      <c r="W18" s="1" t="str">
        <f t="shared" si="5"/>
        <v/>
      </c>
      <c r="X18" s="2"/>
      <c r="Y18" s="2" t="s">
        <v>38</v>
      </c>
      <c r="Z18" s="3"/>
      <c r="AA18" s="1" t="str">
        <f t="shared" si="6"/>
        <v/>
      </c>
      <c r="AB18" s="2"/>
      <c r="AC18" s="2" t="s">
        <v>38</v>
      </c>
      <c r="AD18" s="3"/>
      <c r="AE18" s="1" t="str">
        <f t="shared" si="1"/>
        <v/>
      </c>
      <c r="AF18" s="2"/>
      <c r="AG18" s="2"/>
      <c r="AH18" s="4"/>
      <c r="AI18" s="207"/>
      <c r="AJ18" s="209"/>
      <c r="AK18" s="211"/>
      <c r="AL18" s="211"/>
      <c r="AM18" s="203"/>
      <c r="AN18" s="65"/>
    </row>
    <row r="19" spans="1:40" ht="41.25" customHeight="1" thickBot="1">
      <c r="A19" s="216"/>
      <c r="B19" s="217"/>
      <c r="C19" s="11" t="str">
        <f t="shared" si="7"/>
        <v/>
      </c>
      <c r="D19" s="12"/>
      <c r="E19" s="13" t="s">
        <v>38</v>
      </c>
      <c r="F19" s="13"/>
      <c r="G19" s="11" t="str">
        <f t="shared" si="0"/>
        <v/>
      </c>
      <c r="H19" s="12"/>
      <c r="I19" s="13" t="s">
        <v>38</v>
      </c>
      <c r="J19" s="13"/>
      <c r="K19" s="11" t="str">
        <f t="shared" si="2"/>
        <v/>
      </c>
      <c r="L19" s="12"/>
      <c r="M19" s="13" t="s">
        <v>38</v>
      </c>
      <c r="N19" s="13"/>
      <c r="O19" s="11" t="str">
        <f t="shared" si="3"/>
        <v/>
      </c>
      <c r="P19" s="12"/>
      <c r="Q19" s="13" t="s">
        <v>38</v>
      </c>
      <c r="R19" s="13"/>
      <c r="S19" s="11" t="str">
        <f t="shared" si="4"/>
        <v/>
      </c>
      <c r="T19" s="12"/>
      <c r="U19" s="13" t="s">
        <v>38</v>
      </c>
      <c r="V19" s="13"/>
      <c r="W19" s="11" t="str">
        <f t="shared" si="5"/>
        <v/>
      </c>
      <c r="X19" s="12"/>
      <c r="Y19" s="13" t="s">
        <v>38</v>
      </c>
      <c r="Z19" s="13"/>
      <c r="AA19" s="11" t="str">
        <f t="shared" si="6"/>
        <v/>
      </c>
      <c r="AB19" s="12"/>
      <c r="AC19" s="13" t="s">
        <v>38</v>
      </c>
      <c r="AD19" s="13"/>
      <c r="AE19" s="11" t="str">
        <f t="shared" si="1"/>
        <v/>
      </c>
      <c r="AF19" s="12"/>
      <c r="AG19" s="13"/>
      <c r="AH19" s="14"/>
      <c r="AI19" s="218"/>
      <c r="AJ19" s="219"/>
      <c r="AK19" s="220"/>
      <c r="AL19" s="220"/>
      <c r="AM19" s="204"/>
      <c r="AN19" s="66"/>
    </row>
    <row r="20" spans="1:40" ht="13.5" customHeight="1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5"/>
      <c r="AJ20" s="16"/>
      <c r="AK20" s="16"/>
      <c r="AL20" s="16"/>
      <c r="AM20" s="17"/>
      <c r="AN20" s="17"/>
    </row>
    <row r="21" spans="1:40" ht="13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5"/>
      <c r="AJ21" s="16"/>
      <c r="AK21" s="16"/>
      <c r="AL21" s="16"/>
      <c r="AM21" s="17"/>
      <c r="AN21" s="17"/>
    </row>
  </sheetData>
  <mergeCells count="70">
    <mergeCell ref="A1:AN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M6:AM7"/>
    <mergeCell ref="A4:B5"/>
    <mergeCell ref="AI4:AI5"/>
    <mergeCell ref="AJ4:AJ5"/>
    <mergeCell ref="AK4:AK5"/>
    <mergeCell ref="AL4:AL5"/>
    <mergeCell ref="AM4:AM5"/>
    <mergeCell ref="A6:B7"/>
    <mergeCell ref="AI6:AI7"/>
    <mergeCell ref="AJ6:AJ7"/>
    <mergeCell ref="AK6:AK7"/>
    <mergeCell ref="AL6:AL7"/>
    <mergeCell ref="AM10:AM11"/>
    <mergeCell ref="A8:B9"/>
    <mergeCell ref="AI8:AI9"/>
    <mergeCell ref="AJ8:AJ9"/>
    <mergeCell ref="AK8:AK9"/>
    <mergeCell ref="AL8:AL9"/>
    <mergeCell ref="AM8:AM9"/>
    <mergeCell ref="A10:B11"/>
    <mergeCell ref="AI10:AI11"/>
    <mergeCell ref="AJ10:AJ11"/>
    <mergeCell ref="AK10:AK11"/>
    <mergeCell ref="AL10:AL11"/>
    <mergeCell ref="AM14:AM15"/>
    <mergeCell ref="A12:B13"/>
    <mergeCell ref="AI12:AI13"/>
    <mergeCell ref="AJ12:AJ13"/>
    <mergeCell ref="AK12:AK13"/>
    <mergeCell ref="AL12:AL13"/>
    <mergeCell ref="AM12:AM13"/>
    <mergeCell ref="A14:B15"/>
    <mergeCell ref="AI14:AI15"/>
    <mergeCell ref="AJ14:AJ15"/>
    <mergeCell ref="AK14:AK15"/>
    <mergeCell ref="AL14:AL15"/>
    <mergeCell ref="AM18:AM19"/>
    <mergeCell ref="A16:B17"/>
    <mergeCell ref="AI16:AI17"/>
    <mergeCell ref="AJ16:AJ17"/>
    <mergeCell ref="AK16:AK17"/>
    <mergeCell ref="AL16:AL17"/>
    <mergeCell ref="AM16:AM17"/>
    <mergeCell ref="A18:B19"/>
    <mergeCell ref="AI18:AI19"/>
    <mergeCell ref="AJ18:AJ19"/>
    <mergeCell ref="AK18:AK19"/>
    <mergeCell ref="AL18:AL19"/>
    <mergeCell ref="AN14:AN15"/>
    <mergeCell ref="AN16:AN17"/>
    <mergeCell ref="AN4:AN5"/>
    <mergeCell ref="AN6:AN7"/>
    <mergeCell ref="AN8:AN9"/>
    <mergeCell ref="AN10:AN11"/>
    <mergeCell ref="AN12:AN13"/>
  </mergeCells>
  <phoneticPr fontId="2"/>
  <pageMargins left="0.7" right="0.7" top="0.75" bottom="0.75" header="0.3" footer="0.3"/>
  <pageSetup paperSize="9" scale="4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workbookViewId="0">
      <selection activeCell="L9" sqref="L9"/>
    </sheetView>
  </sheetViews>
  <sheetFormatPr defaultRowHeight="13.5"/>
  <cols>
    <col min="1" max="1" width="9.25" style="33" bestFit="1" customWidth="1"/>
    <col min="2" max="2" width="8.5" style="33" customWidth="1"/>
    <col min="3" max="3" width="11.625" style="68" customWidth="1"/>
    <col min="4" max="6" width="5.125" style="68" customWidth="1"/>
    <col min="7" max="7" width="11.625" style="68" customWidth="1"/>
    <col min="8" max="8" width="3.875" style="33" customWidth="1"/>
    <col min="9" max="11" width="10.625" style="33" customWidth="1"/>
    <col min="12" max="16384" width="9" style="33"/>
  </cols>
  <sheetData>
    <row r="2" spans="1:11">
      <c r="A2" s="233" t="s">
        <v>166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>
      <c r="I3" s="33" t="s">
        <v>147</v>
      </c>
      <c r="J3" s="33" t="s">
        <v>148</v>
      </c>
      <c r="K3" s="33" t="s">
        <v>148</v>
      </c>
    </row>
    <row r="4" spans="1:11">
      <c r="A4" s="34">
        <v>41958</v>
      </c>
      <c r="B4" s="35">
        <v>0.40972222222222227</v>
      </c>
      <c r="C4" s="68" t="s">
        <v>149</v>
      </c>
      <c r="D4" s="68">
        <v>5</v>
      </c>
      <c r="E4" s="68" t="s">
        <v>150</v>
      </c>
      <c r="F4" s="68">
        <v>0</v>
      </c>
      <c r="G4" s="68" t="s">
        <v>151</v>
      </c>
      <c r="I4" s="33" t="s">
        <v>152</v>
      </c>
      <c r="J4" s="33" t="s">
        <v>153</v>
      </c>
      <c r="K4" s="33" t="s">
        <v>154</v>
      </c>
    </row>
    <row r="6" spans="1:11">
      <c r="B6" s="35">
        <v>0.50694444444444442</v>
      </c>
      <c r="C6" s="68" t="s">
        <v>96</v>
      </c>
      <c r="E6" s="68" t="s">
        <v>150</v>
      </c>
      <c r="G6" s="68" t="s">
        <v>155</v>
      </c>
      <c r="I6" s="33" t="s">
        <v>83</v>
      </c>
      <c r="J6" s="33" t="s">
        <v>83</v>
      </c>
      <c r="K6" s="33" t="s">
        <v>151</v>
      </c>
    </row>
    <row r="8" spans="1:11">
      <c r="A8" s="34">
        <v>41959</v>
      </c>
      <c r="B8" s="35">
        <v>0.40972222222222227</v>
      </c>
      <c r="C8" s="68" t="s">
        <v>156</v>
      </c>
      <c r="D8" s="68">
        <v>0</v>
      </c>
      <c r="E8" s="68" t="s">
        <v>150</v>
      </c>
      <c r="F8" s="68">
        <v>2</v>
      </c>
      <c r="G8" s="68" t="s">
        <v>157</v>
      </c>
      <c r="I8" s="33" t="s">
        <v>160</v>
      </c>
      <c r="J8" s="33" t="s">
        <v>161</v>
      </c>
      <c r="K8" s="33" t="s">
        <v>162</v>
      </c>
    </row>
    <row r="9" spans="1:11">
      <c r="B9" s="35"/>
    </row>
    <row r="10" spans="1:11">
      <c r="B10" s="35">
        <v>0.50694444444444442</v>
      </c>
      <c r="C10" s="68" t="s">
        <v>158</v>
      </c>
      <c r="D10" s="68">
        <v>3</v>
      </c>
      <c r="E10" s="68" t="s">
        <v>150</v>
      </c>
      <c r="F10" s="68">
        <v>3</v>
      </c>
      <c r="G10" s="68" t="s">
        <v>96</v>
      </c>
      <c r="I10" s="33" t="s">
        <v>163</v>
      </c>
      <c r="J10" s="33" t="s">
        <v>164</v>
      </c>
      <c r="K10" s="33" t="s">
        <v>165</v>
      </c>
    </row>
    <row r="11" spans="1:11">
      <c r="D11" s="68">
        <v>7</v>
      </c>
      <c r="E11" s="68" t="s">
        <v>159</v>
      </c>
      <c r="F11" s="68">
        <v>6</v>
      </c>
    </row>
  </sheetData>
  <mergeCells count="1">
    <mergeCell ref="A2:K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全体順位</vt:lpstr>
      <vt:lpstr>1部</vt:lpstr>
      <vt:lpstr>2部A</vt:lpstr>
      <vt:lpstr>2部B</vt:lpstr>
      <vt:lpstr>3部A</vt:lpstr>
      <vt:lpstr>3部B</vt:lpstr>
      <vt:lpstr>3部C</vt:lpstr>
      <vt:lpstr>3部D</vt:lpstr>
      <vt:lpstr>順位決定戦</vt:lpstr>
      <vt:lpstr>'1部'!Print_Area</vt:lpstr>
      <vt:lpstr>'3部D'!Print_Area</vt:lpstr>
    </vt:vector>
  </TitlesOfParts>
  <Company>福井市教育委員会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福井市教育委員会</dc:creator>
  <cp:lastModifiedBy>user</cp:lastModifiedBy>
  <cp:lastPrinted>2014-11-20T02:13:17Z</cp:lastPrinted>
  <dcterms:created xsi:type="dcterms:W3CDTF">2013-11-05T01:14:22Z</dcterms:created>
  <dcterms:modified xsi:type="dcterms:W3CDTF">2014-12-02T14:09:53Z</dcterms:modified>
</cp:coreProperties>
</file>