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日程" sheetId="1" r:id="rId1"/>
    <sheet name="リーグ表（入替戦進出決定リーグ）" sheetId="2" r:id="rId2"/>
    <sheet name="リーグ表（フレンドリーリーグ）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Q6" i="2"/>
  <c r="Q4" i="2"/>
  <c r="P8" i="2"/>
  <c r="P6" i="2"/>
  <c r="P4" i="2"/>
  <c r="W15" i="3"/>
  <c r="AC14" i="3"/>
  <c r="AB14" i="3"/>
  <c r="W14" i="3"/>
  <c r="S14" i="3"/>
  <c r="O14" i="3"/>
  <c r="K14" i="3"/>
  <c r="G14" i="3"/>
  <c r="C14" i="3"/>
  <c r="AA14" i="3" s="1"/>
  <c r="S13" i="3"/>
  <c r="AC12" i="3"/>
  <c r="AB12" i="3"/>
  <c r="W12" i="3"/>
  <c r="S12" i="3"/>
  <c r="O12" i="3"/>
  <c r="K12" i="3"/>
  <c r="G12" i="3"/>
  <c r="C12" i="3"/>
  <c r="AA12" i="3" s="1"/>
  <c r="O11" i="3"/>
  <c r="AC10" i="3"/>
  <c r="AB10" i="3"/>
  <c r="AD10" i="3" s="1"/>
  <c r="W10" i="3"/>
  <c r="S10" i="3"/>
  <c r="O10" i="3"/>
  <c r="K10" i="3"/>
  <c r="G10" i="3"/>
  <c r="C10" i="3"/>
  <c r="AA10" i="3" s="1"/>
  <c r="K9" i="3"/>
  <c r="AC8" i="3"/>
  <c r="AB8" i="3"/>
  <c r="W8" i="3"/>
  <c r="S8" i="3"/>
  <c r="O8" i="3"/>
  <c r="K8" i="3"/>
  <c r="G8" i="3"/>
  <c r="C8" i="3"/>
  <c r="AA8" i="3" s="1"/>
  <c r="G7" i="3"/>
  <c r="AC6" i="3"/>
  <c r="AB6" i="3"/>
  <c r="W6" i="3"/>
  <c r="S6" i="3"/>
  <c r="O6" i="3"/>
  <c r="K6" i="3"/>
  <c r="G6" i="3"/>
  <c r="C6" i="3"/>
  <c r="AA6" i="3" s="1"/>
  <c r="AC4" i="3"/>
  <c r="AB4" i="3"/>
  <c r="AD4" i="3" s="1"/>
  <c r="W4" i="3"/>
  <c r="S4" i="3"/>
  <c r="O4" i="3"/>
  <c r="K4" i="3"/>
  <c r="G4" i="3"/>
  <c r="AA4" i="3" s="1"/>
  <c r="W2" i="3"/>
  <c r="S2" i="3"/>
  <c r="O2" i="3"/>
  <c r="K2" i="3"/>
  <c r="G2" i="3"/>
  <c r="C2" i="3"/>
  <c r="K9" i="2"/>
  <c r="G9" i="2"/>
  <c r="C9" i="2"/>
  <c r="K8" i="2"/>
  <c r="G8" i="2"/>
  <c r="C8" i="2"/>
  <c r="O8" i="2" s="1"/>
  <c r="K7" i="2"/>
  <c r="G7" i="2"/>
  <c r="C7" i="2"/>
  <c r="K6" i="2"/>
  <c r="G6" i="2"/>
  <c r="C6" i="2"/>
  <c r="O6" i="2" s="1"/>
  <c r="K5" i="2"/>
  <c r="G5" i="2"/>
  <c r="K4" i="2"/>
  <c r="G4" i="2"/>
  <c r="O4" i="2" s="1"/>
  <c r="K2" i="2"/>
  <c r="G2" i="2"/>
  <c r="C2" i="2"/>
  <c r="AD14" i="3" l="1"/>
  <c r="AD12" i="3"/>
  <c r="AD8" i="3"/>
  <c r="AD6" i="3"/>
  <c r="AE4" i="3"/>
  <c r="R4" i="2"/>
  <c r="R6" i="2"/>
  <c r="R8" i="2"/>
  <c r="AE8" i="3"/>
  <c r="AE12" i="3"/>
  <c r="AE6" i="3"/>
  <c r="AE10" i="3"/>
  <c r="AE14" i="3"/>
  <c r="S8" i="2" l="1"/>
  <c r="S4" i="2"/>
  <c r="S6" i="2"/>
</calcChain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1"/>
            <rFont val="ＭＳ Ｐゴシック"/>
            <family val="3"/>
            <charset val="128"/>
          </rPr>
          <t>この列にチーム名を入力する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color indexed="81"/>
            <rFont val="ＭＳ Ｐゴシック"/>
            <family val="3"/>
            <charset val="128"/>
          </rPr>
          <t>この列にチーム名を入力する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<sst xmlns="http://schemas.openxmlformats.org/spreadsheetml/2006/main" count="148" uniqueCount="62">
  <si>
    <t>福井ノース</t>
    <rPh sb="0" eb="2">
      <t>フクイ</t>
    </rPh>
    <phoneticPr fontId="1"/>
  </si>
  <si>
    <t>福井市中央FC</t>
    <rPh sb="0" eb="5">
      <t>フクイシチュウオウ</t>
    </rPh>
    <phoneticPr fontId="1"/>
  </si>
  <si>
    <t>Reabola TFC</t>
    <phoneticPr fontId="1"/>
  </si>
  <si>
    <t>越前サッカー場</t>
    <rPh sb="0" eb="2">
      <t>エチゼン</t>
    </rPh>
    <rPh sb="6" eb="7">
      <t>ジョウ</t>
    </rPh>
    <phoneticPr fontId="1"/>
  </si>
  <si>
    <t>レインボー若狭</t>
    <rPh sb="5" eb="7">
      <t>ワカサ</t>
    </rPh>
    <phoneticPr fontId="1"/>
  </si>
  <si>
    <t>武生FC</t>
    <rPh sb="0" eb="2">
      <t>タケフ</t>
    </rPh>
    <phoneticPr fontId="1"/>
  </si>
  <si>
    <t>敦賀FC</t>
    <rPh sb="0" eb="2">
      <t>ツルガ</t>
    </rPh>
    <phoneticPr fontId="1"/>
  </si>
  <si>
    <t>8月25日（土）</t>
    <rPh sb="1" eb="2">
      <t>ガツ</t>
    </rPh>
    <rPh sb="4" eb="5">
      <t>ヒ</t>
    </rPh>
    <rPh sb="6" eb="7">
      <t>ド</t>
    </rPh>
    <phoneticPr fontId="1"/>
  </si>
  <si>
    <t>9月1日（土）</t>
    <rPh sb="1" eb="2">
      <t>ガツ</t>
    </rPh>
    <rPh sb="3" eb="4">
      <t>ヒ</t>
    </rPh>
    <rPh sb="5" eb="6">
      <t>ド</t>
    </rPh>
    <phoneticPr fontId="1"/>
  </si>
  <si>
    <t>藤岡サッカー場</t>
    <rPh sb="0" eb="2">
      <t>フジオカ</t>
    </rPh>
    <rPh sb="6" eb="7">
      <t>ジョウ</t>
    </rPh>
    <phoneticPr fontId="1"/>
  </si>
  <si>
    <t>越前東陸上競技場</t>
    <rPh sb="0" eb="8">
      <t>エチゼンヒガシリクジョウキョウギジョウ</t>
    </rPh>
    <phoneticPr fontId="1"/>
  </si>
  <si>
    <t>9月17日（月）</t>
    <rPh sb="1" eb="2">
      <t>ガツ</t>
    </rPh>
    <rPh sb="4" eb="5">
      <t>ヒ</t>
    </rPh>
    <rPh sb="6" eb="7">
      <t>ゲツ</t>
    </rPh>
    <phoneticPr fontId="1"/>
  </si>
  <si>
    <t>浄化ひろば</t>
    <rPh sb="0" eb="2">
      <t>ジョウカ</t>
    </rPh>
    <phoneticPr fontId="1"/>
  </si>
  <si>
    <t>9月22日（土）</t>
    <rPh sb="1" eb="2">
      <t>ガツ</t>
    </rPh>
    <rPh sb="4" eb="5">
      <t>ヒ</t>
    </rPh>
    <rPh sb="6" eb="7">
      <t>ド</t>
    </rPh>
    <phoneticPr fontId="1"/>
  </si>
  <si>
    <t>9月23日（日）</t>
    <rPh sb="1" eb="2">
      <t>ガツ</t>
    </rPh>
    <rPh sb="4" eb="5">
      <t>ヒ</t>
    </rPh>
    <rPh sb="6" eb="7">
      <t>ヒ</t>
    </rPh>
    <phoneticPr fontId="1"/>
  </si>
  <si>
    <t>9月24日（月）</t>
    <rPh sb="1" eb="2">
      <t>ガツ</t>
    </rPh>
    <rPh sb="4" eb="5">
      <t>カ</t>
    </rPh>
    <rPh sb="6" eb="7">
      <t>ゲツ</t>
    </rPh>
    <phoneticPr fontId="1"/>
  </si>
  <si>
    <t>10月13日（土）</t>
    <rPh sb="2" eb="3">
      <t>ガツ</t>
    </rPh>
    <rPh sb="5" eb="6">
      <t>ヒ</t>
    </rPh>
    <rPh sb="7" eb="8">
      <t>ド</t>
    </rPh>
    <phoneticPr fontId="1"/>
  </si>
  <si>
    <t>10月20日（土）</t>
    <rPh sb="2" eb="3">
      <t>ガツ</t>
    </rPh>
    <rPh sb="5" eb="6">
      <t>カ</t>
    </rPh>
    <rPh sb="7" eb="8">
      <t>ド</t>
    </rPh>
    <phoneticPr fontId="1"/>
  </si>
  <si>
    <t>10月21日（日）</t>
    <rPh sb="2" eb="3">
      <t>ガツ</t>
    </rPh>
    <rPh sb="5" eb="6">
      <t>ヒ</t>
    </rPh>
    <rPh sb="7" eb="8">
      <t>ヒ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</si>
  <si>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</si>
  <si>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</si>
  <si>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開催日</t>
    <rPh sb="0" eb="3">
      <t>カイサイビ</t>
    </rPh>
    <phoneticPr fontId="1"/>
  </si>
  <si>
    <t>Reabola TFC</t>
  </si>
  <si>
    <t>敦賀FC</t>
  </si>
  <si>
    <t>福井市中央FC</t>
  </si>
  <si>
    <t>武生ＦＣ</t>
    <rPh sb="0" eb="2">
      <t>タケフ</t>
    </rPh>
    <phoneticPr fontId="1"/>
  </si>
  <si>
    <t>7月29日（日）</t>
    <rPh sb="1" eb="2">
      <t>ツキ</t>
    </rPh>
    <rPh sb="4" eb="5">
      <t>ヒ</t>
    </rPh>
    <rPh sb="6" eb="7">
      <t>ヒ</t>
    </rPh>
    <phoneticPr fontId="1"/>
  </si>
  <si>
    <t>藤岡ｻｯｶｰ場</t>
    <rPh sb="0" eb="2">
      <t>フジオカ</t>
    </rPh>
    <rPh sb="6" eb="7">
      <t>バ</t>
    </rPh>
    <phoneticPr fontId="1"/>
  </si>
  <si>
    <t>平成30年度福井県クラブユースサッカーU-13大会</t>
    <phoneticPr fontId="1"/>
  </si>
  <si>
    <t>レインボー若狭</t>
  </si>
  <si>
    <t>３－３</t>
    <phoneticPr fontId="1"/>
  </si>
  <si>
    <t>結果</t>
    <rPh sb="0" eb="2">
      <t>ケッカ</t>
    </rPh>
    <phoneticPr fontId="1"/>
  </si>
  <si>
    <t>１－０</t>
    <phoneticPr fontId="1"/>
  </si>
  <si>
    <t>０－７</t>
    <phoneticPr fontId="1"/>
  </si>
  <si>
    <t>０－１</t>
    <phoneticPr fontId="1"/>
  </si>
  <si>
    <t>６－１</t>
    <phoneticPr fontId="1"/>
  </si>
  <si>
    <t>４－４</t>
    <phoneticPr fontId="1"/>
  </si>
  <si>
    <t>３－１</t>
    <phoneticPr fontId="1"/>
  </si>
  <si>
    <t>４－２</t>
    <phoneticPr fontId="1"/>
  </si>
  <si>
    <t>３－２</t>
    <phoneticPr fontId="1"/>
  </si>
  <si>
    <t>１０－１</t>
    <phoneticPr fontId="1"/>
  </si>
  <si>
    <t>３－３</t>
    <phoneticPr fontId="1"/>
  </si>
  <si>
    <t>１－０</t>
    <phoneticPr fontId="1"/>
  </si>
  <si>
    <t>２－０</t>
    <phoneticPr fontId="1"/>
  </si>
  <si>
    <t>０－２</t>
    <phoneticPr fontId="1"/>
  </si>
  <si>
    <t>０－４</t>
    <phoneticPr fontId="1"/>
  </si>
  <si>
    <t>０－０</t>
    <phoneticPr fontId="1"/>
  </si>
  <si>
    <t>対戦相手</t>
    <rPh sb="0" eb="2">
      <t>タイセン</t>
    </rPh>
    <rPh sb="2" eb="4">
      <t>アイテ</t>
    </rPh>
    <phoneticPr fontId="7"/>
  </si>
  <si>
    <t>勝点</t>
    <rPh sb="0" eb="1">
      <t>カ</t>
    </rPh>
    <rPh sb="1" eb="2">
      <t>テン</t>
    </rPh>
    <phoneticPr fontId="7"/>
  </si>
  <si>
    <t>得点</t>
    <rPh sb="0" eb="2">
      <t>トクテン</t>
    </rPh>
    <phoneticPr fontId="7"/>
  </si>
  <si>
    <t>失点</t>
    <rPh sb="0" eb="2">
      <t>シッテン</t>
    </rPh>
    <phoneticPr fontId="7"/>
  </si>
  <si>
    <t>得失点差</t>
    <rPh sb="0" eb="4">
      <t>トクシッテンサ</t>
    </rPh>
    <phoneticPr fontId="7"/>
  </si>
  <si>
    <t>順　位</t>
    <rPh sb="0" eb="3">
      <t>ジュンイ</t>
    </rPh>
    <phoneticPr fontId="7"/>
  </si>
  <si>
    <t>チーム名</t>
    <rPh sb="3" eb="4">
      <t>ナマエ</t>
    </rPh>
    <phoneticPr fontId="7"/>
  </si>
  <si>
    <t>-</t>
    <phoneticPr fontId="7"/>
  </si>
  <si>
    <t>Reabola TFC</t>
    <phoneticPr fontId="1"/>
  </si>
  <si>
    <t>敦賀FC</t>
    <phoneticPr fontId="1"/>
  </si>
  <si>
    <t>福井ノース</t>
    <phoneticPr fontId="1"/>
  </si>
  <si>
    <t>レインボー若狭</t>
    <phoneticPr fontId="1"/>
  </si>
  <si>
    <t>福井市中央FC</t>
    <phoneticPr fontId="1"/>
  </si>
  <si>
    <r>
      <rPr>
        <sz val="20"/>
        <rFont val="ＭＳ Ｐゴシック"/>
        <family val="3"/>
        <charset val="128"/>
      </rPr>
      <t>平成30年度福井県クラブユースサッカーU-13大会</t>
    </r>
    <r>
      <rPr>
        <sz val="26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（入替戦進出決定リーグ）</t>
    </r>
    <rPh sb="27" eb="29">
      <t>イレカ</t>
    </rPh>
    <rPh sb="29" eb="30">
      <t>セン</t>
    </rPh>
    <rPh sb="30" eb="32">
      <t>シンシュツ</t>
    </rPh>
    <rPh sb="32" eb="34">
      <t>ケッテイ</t>
    </rPh>
    <phoneticPr fontId="1"/>
  </si>
  <si>
    <t>平成30年度福井県クラブユースサッカーU-13大会
（フレンドリーリーグ）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</si>
</sst>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43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2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20" fontId="3" fillId="0" borderId="15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>
      <alignment vertical="center"/>
    </xf>
    <xf numFmtId="49" fontId="3" fillId="0" borderId="13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49" fontId="3" fillId="0" borderId="14" xfId="0" applyNumberFormat="1" applyFont="1" applyFill="1" applyBorder="1">
      <alignment vertical="center"/>
    </xf>
    <xf numFmtId="20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6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8" fillId="2" borderId="23" xfId="0" applyNumberFormat="1" applyFont="1" applyFill="1" applyBorder="1" applyAlignment="1">
      <alignment horizontal="center" vertical="center" shrinkToFit="1"/>
    </xf>
    <xf numFmtId="0" fontId="8" fillId="2" borderId="22" xfId="0" applyNumberFormat="1" applyFont="1" applyFill="1" applyBorder="1" applyAlignment="1">
      <alignment horizontal="center" vertical="center" shrinkToFit="1"/>
    </xf>
    <xf numFmtId="0" fontId="8" fillId="2" borderId="24" xfId="0" applyNumberFormat="1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8" fillId="2" borderId="20" xfId="0" applyNumberFormat="1" applyFont="1" applyFill="1" applyBorder="1" applyAlignment="1">
      <alignment horizontal="center" vertical="center" shrinkToFit="1"/>
    </xf>
    <xf numFmtId="0" fontId="8" fillId="2" borderId="29" xfId="0" applyNumberFormat="1" applyFont="1" applyFill="1" applyBorder="1" applyAlignment="1">
      <alignment horizontal="center" vertical="center" shrinkToFit="1"/>
    </xf>
    <xf numFmtId="0" fontId="8" fillId="2" borderId="30" xfId="0" applyNumberFormat="1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3" borderId="34" xfId="0" applyNumberFormat="1" applyFont="1" applyFill="1" applyBorder="1" applyAlignment="1">
      <alignment vertical="center" shrinkToFit="1"/>
    </xf>
    <xf numFmtId="0" fontId="8" fillId="3" borderId="35" xfId="0" applyNumberFormat="1" applyFont="1" applyFill="1" applyBorder="1" applyAlignment="1">
      <alignment horizontal="center" vertical="center" shrinkToFit="1"/>
    </xf>
    <xf numFmtId="0" fontId="8" fillId="3" borderId="36" xfId="0" applyNumberFormat="1" applyFont="1" applyFill="1" applyBorder="1" applyAlignment="1">
      <alignment horizontal="center" vertical="center" shrinkToFit="1"/>
    </xf>
    <xf numFmtId="0" fontId="8" fillId="0" borderId="37" xfId="0" applyNumberFormat="1" applyFont="1" applyFill="1" applyBorder="1" applyAlignment="1">
      <alignment horizontal="center" vertical="center" shrinkToFit="1"/>
    </xf>
    <xf numFmtId="0" fontId="8" fillId="0" borderId="38" xfId="0" applyNumberFormat="1" applyFont="1" applyFill="1" applyBorder="1" applyAlignment="1">
      <alignment horizontal="center" vertical="center" shrinkToFit="1"/>
    </xf>
    <xf numFmtId="176" fontId="8" fillId="0" borderId="38" xfId="0" applyNumberFormat="1" applyFont="1" applyFill="1" applyBorder="1" applyAlignment="1">
      <alignment horizontal="center" vertical="center" shrinkToFit="1"/>
    </xf>
    <xf numFmtId="0" fontId="8" fillId="4" borderId="39" xfId="0" applyNumberFormat="1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42" xfId="0" applyNumberFormat="1" applyFont="1" applyFill="1" applyBorder="1" applyAlignment="1">
      <alignment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46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0" fontId="8" fillId="4" borderId="18" xfId="0" applyNumberFormat="1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0" borderId="49" xfId="0" applyNumberFormat="1" applyFont="1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8" fillId="0" borderId="52" xfId="0" applyNumberFormat="1" applyFont="1" applyFill="1" applyBorder="1" applyAlignment="1">
      <alignment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0" fontId="8" fillId="4" borderId="55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" name="直線コネクタ 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" name="直線コネクタ 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" name="直線コネクタ 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5" name="直線コネクタ 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6" name="直線コネクタ 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7" name="直線コネクタ 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8" name="直線コネクタ 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9" name="直線コネクタ 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0" name="直線コネクタ 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1" name="直線コネクタ 1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2" name="直線コネクタ 1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3" name="直線コネクタ 1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4" name="直線コネクタ 1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5" name="直線コネクタ 1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6" name="直線コネクタ 1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7" name="直線コネクタ 1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8" name="直線コネクタ 1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19" name="直線コネクタ 1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0" name="直線コネクタ 1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1" name="直線コネクタ 2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2" name="直線コネクタ 2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3" name="直線コネクタ 2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4" name="直線コネクタ 2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5" name="直線コネクタ 2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6" name="直線コネクタ 2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7" name="直線コネクタ 2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8" name="直線コネクタ 2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29" name="直線コネクタ 2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0" name="直線コネクタ 2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1" name="直線コネクタ 3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2" name="直線コネクタ 3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3" name="直線コネクタ 3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4" name="直線コネクタ 3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5" name="直線コネクタ 3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6" name="直線コネクタ 3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7" name="直線コネクタ 3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8" name="直線コネクタ 3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39" name="直線コネクタ 3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0" name="直線コネクタ 3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1" name="直線コネクタ 4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2" name="直線コネクタ 4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3" name="直線コネクタ 4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4" name="直線コネクタ 4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5" name="直線コネクタ 4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14</xdr:col>
      <xdr:colOff>0</xdr:colOff>
      <xdr:row>9</xdr:row>
      <xdr:rowOff>0</xdr:rowOff>
    </xdr:to>
    <xdr:cxnSp macro="">
      <xdr:nvCxnSpPr>
        <xdr:cNvPr id="46" name="直線コネクタ 4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" name="直線コネクタ 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" name="直線コネクタ 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5" name="直線コネクタ 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6" name="直線コネクタ 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7" name="直線コネクタ 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8" name="直線コネクタ 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9" name="直線コネクタ 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0" name="直線コネクタ 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1" name="直線コネクタ 1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2" name="直線コネクタ 1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3" name="直線コネクタ 1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4" name="直線コネクタ 1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5" name="直線コネクタ 1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6" name="直線コネクタ 1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7" name="直線コネクタ 1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8" name="直線コネクタ 1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19" name="直線コネクタ 1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0" name="直線コネクタ 1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1" name="直線コネクタ 2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2" name="直線コネクタ 2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3" name="直線コネクタ 2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4" name="直線コネクタ 2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5" name="直線コネクタ 2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6" name="直線コネクタ 2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7" name="直線コネクタ 2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8" name="直線コネクタ 2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29" name="直線コネクタ 2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0" name="直線コネクタ 2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1" name="直線コネクタ 3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2" name="直線コネクタ 3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3" name="直線コネクタ 3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4" name="直線コネクタ 3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5" name="直線コネクタ 3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6" name="直線コネクタ 3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7" name="直線コネクタ 36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8" name="直線コネクタ 37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39" name="直線コネクタ 38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0" name="直線コネクタ 39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1" name="直線コネクタ 40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2" name="直線コネクタ 41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3" name="直線コネクタ 42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4" name="直線コネクタ 43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5" name="直線コネクタ 44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26</xdr:col>
      <xdr:colOff>0</xdr:colOff>
      <xdr:row>15</xdr:row>
      <xdr:rowOff>0</xdr:rowOff>
    </xdr:to>
    <xdr:cxnSp macro="">
      <xdr:nvCxnSpPr>
        <xdr:cNvPr id="46" name="直線コネクタ 45"/>
        <xdr:cNvCxnSpPr/>
      </xdr:nvCxnSpPr>
      <xdr:spPr>
        <a:xfrm>
          <a:off x="666750" y="742950"/>
          <a:ext cx="5715000" cy="354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/>
  </sheetViews>
  <sheetFormatPr defaultRowHeight="13.5"/>
  <cols>
    <col min="1" max="1" width="12.125" style="2" customWidth="1"/>
    <col min="2" max="2" width="19.125" style="2" customWidth="1"/>
    <col min="3" max="3" width="11" style="2" customWidth="1"/>
    <col min="4" max="4" width="14.125" style="2" customWidth="1"/>
    <col min="5" max="5" width="11.125" style="3" customWidth="1"/>
    <col min="6" max="6" width="14.125" style="2" customWidth="1"/>
    <col min="7" max="16384" width="9" style="2"/>
  </cols>
  <sheetData>
    <row r="2" spans="1:6" ht="21">
      <c r="A2" s="1" t="s">
        <v>28</v>
      </c>
      <c r="B2" s="1"/>
    </row>
    <row r="3" spans="1:6" ht="13.5" customHeight="1" thickBot="1">
      <c r="A3" s="1"/>
      <c r="B3" s="1"/>
    </row>
    <row r="4" spans="1:6" ht="14.1" customHeight="1" thickBot="1">
      <c r="A4" s="4" t="s">
        <v>21</v>
      </c>
      <c r="B4" s="5" t="s">
        <v>19</v>
      </c>
      <c r="C4" s="5" t="s">
        <v>20</v>
      </c>
      <c r="D4" s="6"/>
      <c r="E4" s="7" t="s">
        <v>31</v>
      </c>
      <c r="F4" s="8"/>
    </row>
    <row r="5" spans="1:6" ht="14.25" thickBot="1">
      <c r="A5" s="9" t="s">
        <v>26</v>
      </c>
      <c r="B5" s="10" t="s">
        <v>12</v>
      </c>
      <c r="C5" s="11">
        <v>0.41666666666666669</v>
      </c>
      <c r="D5" s="12" t="s">
        <v>2</v>
      </c>
      <c r="E5" s="7" t="s">
        <v>30</v>
      </c>
      <c r="F5" s="8" t="s">
        <v>24</v>
      </c>
    </row>
    <row r="6" spans="1:6" ht="14.1" customHeight="1">
      <c r="A6" s="14" t="s">
        <v>7</v>
      </c>
      <c r="B6" s="31" t="s">
        <v>27</v>
      </c>
      <c r="C6" s="19">
        <v>0.55555555555555558</v>
      </c>
      <c r="D6" s="20" t="s">
        <v>6</v>
      </c>
      <c r="E6" s="21" t="s">
        <v>32</v>
      </c>
      <c r="F6" s="22" t="s">
        <v>24</v>
      </c>
    </row>
    <row r="7" spans="1:6" ht="14.1" customHeight="1" thickBot="1">
      <c r="A7" s="15"/>
      <c r="B7" s="34"/>
      <c r="C7" s="23">
        <v>0.61111111111111105</v>
      </c>
      <c r="D7" s="24" t="s">
        <v>0</v>
      </c>
      <c r="E7" s="25" t="s">
        <v>33</v>
      </c>
      <c r="F7" s="26" t="s">
        <v>5</v>
      </c>
    </row>
    <row r="8" spans="1:6" ht="14.1" customHeight="1" thickBot="1">
      <c r="A8" s="13" t="s">
        <v>7</v>
      </c>
      <c r="B8" s="12" t="s">
        <v>3</v>
      </c>
      <c r="C8" s="11">
        <v>0.5625</v>
      </c>
      <c r="D8" s="12" t="s">
        <v>6</v>
      </c>
      <c r="E8" s="7" t="s">
        <v>34</v>
      </c>
      <c r="F8" s="8" t="s">
        <v>0</v>
      </c>
    </row>
    <row r="9" spans="1:6" ht="14.1" customHeight="1" thickBot="1">
      <c r="A9" s="13" t="s">
        <v>8</v>
      </c>
      <c r="B9" s="10" t="s">
        <v>3</v>
      </c>
      <c r="C9" s="11">
        <v>0.75</v>
      </c>
      <c r="D9" s="12" t="s">
        <v>5</v>
      </c>
      <c r="E9" s="7" t="s">
        <v>35</v>
      </c>
      <c r="F9" s="8" t="s">
        <v>23</v>
      </c>
    </row>
    <row r="10" spans="1:6" ht="14.1" customHeight="1" thickBot="1">
      <c r="A10" s="9" t="s">
        <v>11</v>
      </c>
      <c r="B10" s="10" t="s">
        <v>12</v>
      </c>
      <c r="C10" s="11">
        <v>0.64583333333333337</v>
      </c>
      <c r="D10" s="12" t="s">
        <v>22</v>
      </c>
      <c r="E10" s="7" t="s">
        <v>36</v>
      </c>
      <c r="F10" s="8" t="s">
        <v>23</v>
      </c>
    </row>
    <row r="11" spans="1:6" ht="14.1" customHeight="1">
      <c r="A11" s="16" t="s">
        <v>13</v>
      </c>
      <c r="B11" s="31" t="s">
        <v>3</v>
      </c>
      <c r="C11" s="19">
        <v>0.66666666666666663</v>
      </c>
      <c r="D11" s="20" t="s">
        <v>5</v>
      </c>
      <c r="E11" s="21" t="s">
        <v>37</v>
      </c>
      <c r="F11" s="22" t="s">
        <v>4</v>
      </c>
    </row>
    <row r="12" spans="1:6" ht="14.1" customHeight="1">
      <c r="A12" s="17"/>
      <c r="B12" s="32"/>
      <c r="C12" s="39">
        <v>0.72222222222222221</v>
      </c>
      <c r="D12" s="40" t="s">
        <v>25</v>
      </c>
      <c r="E12" s="41" t="s">
        <v>38</v>
      </c>
      <c r="F12" s="42" t="s">
        <v>24</v>
      </c>
    </row>
    <row r="13" spans="1:6" ht="14.1" customHeight="1" thickBot="1">
      <c r="A13" s="17"/>
      <c r="B13" s="32"/>
      <c r="C13" s="27">
        <v>0.77777777777777779</v>
      </c>
      <c r="D13" s="28" t="s">
        <v>22</v>
      </c>
      <c r="E13" s="29" t="s">
        <v>39</v>
      </c>
      <c r="F13" s="30" t="s">
        <v>23</v>
      </c>
    </row>
    <row r="14" spans="1:6" ht="14.1" customHeight="1">
      <c r="A14" s="16" t="s">
        <v>14</v>
      </c>
      <c r="B14" s="31" t="s">
        <v>3</v>
      </c>
      <c r="C14" s="19">
        <v>0.66666666666666663</v>
      </c>
      <c r="D14" s="20" t="s">
        <v>5</v>
      </c>
      <c r="E14" s="21" t="s">
        <v>40</v>
      </c>
      <c r="F14" s="22" t="s">
        <v>22</v>
      </c>
    </row>
    <row r="15" spans="1:6" ht="14.1" customHeight="1" thickBot="1">
      <c r="A15" s="18"/>
      <c r="B15" s="33"/>
      <c r="C15" s="23">
        <v>0.72222222222222221</v>
      </c>
      <c r="D15" s="24" t="s">
        <v>0</v>
      </c>
      <c r="E15" s="25" t="s">
        <v>42</v>
      </c>
      <c r="F15" s="26" t="s">
        <v>1</v>
      </c>
    </row>
    <row r="16" spans="1:6" ht="14.1" customHeight="1" thickBot="1">
      <c r="A16" s="9" t="s">
        <v>15</v>
      </c>
      <c r="B16" s="12" t="s">
        <v>9</v>
      </c>
      <c r="C16" s="11">
        <v>0.66666666666666663</v>
      </c>
      <c r="D16" s="12" t="s">
        <v>0</v>
      </c>
      <c r="E16" s="7" t="s">
        <v>41</v>
      </c>
      <c r="F16" s="8" t="s">
        <v>4</v>
      </c>
    </row>
    <row r="17" spans="1:6" ht="14.1" customHeight="1" thickBot="1">
      <c r="A17" s="9" t="s">
        <v>16</v>
      </c>
      <c r="B17" s="12" t="s">
        <v>3</v>
      </c>
      <c r="C17" s="11">
        <v>0.64583333333333337</v>
      </c>
      <c r="D17" s="12" t="s">
        <v>5</v>
      </c>
      <c r="E17" s="7" t="s">
        <v>43</v>
      </c>
      <c r="F17" s="8" t="s">
        <v>23</v>
      </c>
    </row>
    <row r="18" spans="1:6" ht="14.1" customHeight="1">
      <c r="A18" s="14" t="s">
        <v>17</v>
      </c>
      <c r="B18" s="35" t="s">
        <v>10</v>
      </c>
      <c r="C18" s="19">
        <v>0.55555555555555558</v>
      </c>
      <c r="D18" s="20" t="s">
        <v>5</v>
      </c>
      <c r="E18" s="21" t="s">
        <v>44</v>
      </c>
      <c r="F18" s="22" t="s">
        <v>22</v>
      </c>
    </row>
    <row r="19" spans="1:6" ht="14.1" customHeight="1" thickBot="1">
      <c r="A19" s="18"/>
      <c r="B19" s="36"/>
      <c r="C19" s="23">
        <v>0.61111111111111105</v>
      </c>
      <c r="D19" s="24" t="s">
        <v>6</v>
      </c>
      <c r="E19" s="25" t="s">
        <v>45</v>
      </c>
      <c r="F19" s="26" t="s">
        <v>4</v>
      </c>
    </row>
    <row r="20" spans="1:6" ht="14.1" customHeight="1">
      <c r="A20" s="14" t="s">
        <v>18</v>
      </c>
      <c r="B20" s="37" t="s">
        <v>12</v>
      </c>
      <c r="C20" s="19">
        <v>0.55555555555555558</v>
      </c>
      <c r="D20" s="20" t="s">
        <v>0</v>
      </c>
      <c r="E20" s="21" t="s">
        <v>38</v>
      </c>
      <c r="F20" s="22" t="s">
        <v>22</v>
      </c>
    </row>
    <row r="21" spans="1:6" ht="14.1" customHeight="1">
      <c r="A21" s="48"/>
      <c r="B21" s="43"/>
      <c r="C21" s="44">
        <v>0.60416666666666663</v>
      </c>
      <c r="D21" s="45" t="s">
        <v>4</v>
      </c>
      <c r="E21" s="46" t="s">
        <v>37</v>
      </c>
      <c r="F21" s="47" t="s">
        <v>1</v>
      </c>
    </row>
    <row r="22" spans="1:6" ht="14.1" customHeight="1" thickBot="1">
      <c r="A22" s="18"/>
      <c r="B22" s="38"/>
      <c r="C22" s="23">
        <v>0.65277777777777779</v>
      </c>
      <c r="D22" s="24" t="s">
        <v>22</v>
      </c>
      <c r="E22" s="25" t="s">
        <v>46</v>
      </c>
      <c r="F22" s="26" t="s">
        <v>29</v>
      </c>
    </row>
  </sheetData>
  <phoneticPr fontId="1"/>
  <pageMargins left="0.51181102362204722" right="0.19685039370078741" top="0" bottom="0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"/>
  <sheetViews>
    <sheetView workbookViewId="0">
      <selection sqref="A1:S1"/>
    </sheetView>
  </sheetViews>
  <sheetFormatPr defaultRowHeight="13.5"/>
  <cols>
    <col min="1" max="2" width="4.375" style="50" customWidth="1"/>
    <col min="3" max="14" width="3.125" style="50" customWidth="1"/>
    <col min="15" max="15" width="4.5" style="50" customWidth="1"/>
    <col min="16" max="18" width="7.375" style="50" customWidth="1"/>
    <col min="19" max="19" width="4.5" style="50" customWidth="1"/>
    <col min="20" max="232" width="9" style="50"/>
    <col min="233" max="234" width="8.125" style="50" customWidth="1"/>
    <col min="235" max="262" width="3.25" style="50" customWidth="1"/>
    <col min="263" max="268" width="10" style="50" customWidth="1"/>
    <col min="269" max="269" width="26.125" style="50" customWidth="1"/>
    <col min="270" max="270" width="9" style="50"/>
    <col min="271" max="274" width="3.5" style="50" customWidth="1"/>
    <col min="275" max="488" width="9" style="50"/>
    <col min="489" max="490" width="8.125" style="50" customWidth="1"/>
    <col min="491" max="518" width="3.25" style="50" customWidth="1"/>
    <col min="519" max="524" width="10" style="50" customWidth="1"/>
    <col min="525" max="525" width="26.125" style="50" customWidth="1"/>
    <col min="526" max="526" width="9" style="50"/>
    <col min="527" max="530" width="3.5" style="50" customWidth="1"/>
    <col min="531" max="744" width="9" style="50"/>
    <col min="745" max="746" width="8.125" style="50" customWidth="1"/>
    <col min="747" max="774" width="3.25" style="50" customWidth="1"/>
    <col min="775" max="780" width="10" style="50" customWidth="1"/>
    <col min="781" max="781" width="26.125" style="50" customWidth="1"/>
    <col min="782" max="782" width="9" style="50"/>
    <col min="783" max="786" width="3.5" style="50" customWidth="1"/>
    <col min="787" max="1000" width="9" style="50"/>
    <col min="1001" max="1002" width="8.125" style="50" customWidth="1"/>
    <col min="1003" max="1030" width="3.25" style="50" customWidth="1"/>
    <col min="1031" max="1036" width="10" style="50" customWidth="1"/>
    <col min="1037" max="1037" width="26.125" style="50" customWidth="1"/>
    <col min="1038" max="1038" width="9" style="50"/>
    <col min="1039" max="1042" width="3.5" style="50" customWidth="1"/>
    <col min="1043" max="1256" width="9" style="50"/>
    <col min="1257" max="1258" width="8.125" style="50" customWidth="1"/>
    <col min="1259" max="1286" width="3.25" style="50" customWidth="1"/>
    <col min="1287" max="1292" width="10" style="50" customWidth="1"/>
    <col min="1293" max="1293" width="26.125" style="50" customWidth="1"/>
    <col min="1294" max="1294" width="9" style="50"/>
    <col min="1295" max="1298" width="3.5" style="50" customWidth="1"/>
    <col min="1299" max="1512" width="9" style="50"/>
    <col min="1513" max="1514" width="8.125" style="50" customWidth="1"/>
    <col min="1515" max="1542" width="3.25" style="50" customWidth="1"/>
    <col min="1543" max="1548" width="10" style="50" customWidth="1"/>
    <col min="1549" max="1549" width="26.125" style="50" customWidth="1"/>
    <col min="1550" max="1550" width="9" style="50"/>
    <col min="1551" max="1554" width="3.5" style="50" customWidth="1"/>
    <col min="1555" max="1768" width="9" style="50"/>
    <col min="1769" max="1770" width="8.125" style="50" customWidth="1"/>
    <col min="1771" max="1798" width="3.25" style="50" customWidth="1"/>
    <col min="1799" max="1804" width="10" style="50" customWidth="1"/>
    <col min="1805" max="1805" width="26.125" style="50" customWidth="1"/>
    <col min="1806" max="1806" width="9" style="50"/>
    <col min="1807" max="1810" width="3.5" style="50" customWidth="1"/>
    <col min="1811" max="2024" width="9" style="50"/>
    <col min="2025" max="2026" width="8.125" style="50" customWidth="1"/>
    <col min="2027" max="2054" width="3.25" style="50" customWidth="1"/>
    <col min="2055" max="2060" width="10" style="50" customWidth="1"/>
    <col min="2061" max="2061" width="26.125" style="50" customWidth="1"/>
    <col min="2062" max="2062" width="9" style="50"/>
    <col min="2063" max="2066" width="3.5" style="50" customWidth="1"/>
    <col min="2067" max="2280" width="9" style="50"/>
    <col min="2281" max="2282" width="8.125" style="50" customWidth="1"/>
    <col min="2283" max="2310" width="3.25" style="50" customWidth="1"/>
    <col min="2311" max="2316" width="10" style="50" customWidth="1"/>
    <col min="2317" max="2317" width="26.125" style="50" customWidth="1"/>
    <col min="2318" max="2318" width="9" style="50"/>
    <col min="2319" max="2322" width="3.5" style="50" customWidth="1"/>
    <col min="2323" max="2536" width="9" style="50"/>
    <col min="2537" max="2538" width="8.125" style="50" customWidth="1"/>
    <col min="2539" max="2566" width="3.25" style="50" customWidth="1"/>
    <col min="2567" max="2572" width="10" style="50" customWidth="1"/>
    <col min="2573" max="2573" width="26.125" style="50" customWidth="1"/>
    <col min="2574" max="2574" width="9" style="50"/>
    <col min="2575" max="2578" width="3.5" style="50" customWidth="1"/>
    <col min="2579" max="2792" width="9" style="50"/>
    <col min="2793" max="2794" width="8.125" style="50" customWidth="1"/>
    <col min="2795" max="2822" width="3.25" style="50" customWidth="1"/>
    <col min="2823" max="2828" width="10" style="50" customWidth="1"/>
    <col min="2829" max="2829" width="26.125" style="50" customWidth="1"/>
    <col min="2830" max="2830" width="9" style="50"/>
    <col min="2831" max="2834" width="3.5" style="50" customWidth="1"/>
    <col min="2835" max="3048" width="9" style="50"/>
    <col min="3049" max="3050" width="8.125" style="50" customWidth="1"/>
    <col min="3051" max="3078" width="3.25" style="50" customWidth="1"/>
    <col min="3079" max="3084" width="10" style="50" customWidth="1"/>
    <col min="3085" max="3085" width="26.125" style="50" customWidth="1"/>
    <col min="3086" max="3086" width="9" style="50"/>
    <col min="3087" max="3090" width="3.5" style="50" customWidth="1"/>
    <col min="3091" max="3304" width="9" style="50"/>
    <col min="3305" max="3306" width="8.125" style="50" customWidth="1"/>
    <col min="3307" max="3334" width="3.25" style="50" customWidth="1"/>
    <col min="3335" max="3340" width="10" style="50" customWidth="1"/>
    <col min="3341" max="3341" width="26.125" style="50" customWidth="1"/>
    <col min="3342" max="3342" width="9" style="50"/>
    <col min="3343" max="3346" width="3.5" style="50" customWidth="1"/>
    <col min="3347" max="3560" width="9" style="50"/>
    <col min="3561" max="3562" width="8.125" style="50" customWidth="1"/>
    <col min="3563" max="3590" width="3.25" style="50" customWidth="1"/>
    <col min="3591" max="3596" width="10" style="50" customWidth="1"/>
    <col min="3597" max="3597" width="26.125" style="50" customWidth="1"/>
    <col min="3598" max="3598" width="9" style="50"/>
    <col min="3599" max="3602" width="3.5" style="50" customWidth="1"/>
    <col min="3603" max="3816" width="9" style="50"/>
    <col min="3817" max="3818" width="8.125" style="50" customWidth="1"/>
    <col min="3819" max="3846" width="3.25" style="50" customWidth="1"/>
    <col min="3847" max="3852" width="10" style="50" customWidth="1"/>
    <col min="3853" max="3853" width="26.125" style="50" customWidth="1"/>
    <col min="3854" max="3854" width="9" style="50"/>
    <col min="3855" max="3858" width="3.5" style="50" customWidth="1"/>
    <col min="3859" max="4072" width="9" style="50"/>
    <col min="4073" max="4074" width="8.125" style="50" customWidth="1"/>
    <col min="4075" max="4102" width="3.25" style="50" customWidth="1"/>
    <col min="4103" max="4108" width="10" style="50" customWidth="1"/>
    <col min="4109" max="4109" width="26.125" style="50" customWidth="1"/>
    <col min="4110" max="4110" width="9" style="50"/>
    <col min="4111" max="4114" width="3.5" style="50" customWidth="1"/>
    <col min="4115" max="4328" width="9" style="50"/>
    <col min="4329" max="4330" width="8.125" style="50" customWidth="1"/>
    <col min="4331" max="4358" width="3.25" style="50" customWidth="1"/>
    <col min="4359" max="4364" width="10" style="50" customWidth="1"/>
    <col min="4365" max="4365" width="26.125" style="50" customWidth="1"/>
    <col min="4366" max="4366" width="9" style="50"/>
    <col min="4367" max="4370" width="3.5" style="50" customWidth="1"/>
    <col min="4371" max="4584" width="9" style="50"/>
    <col min="4585" max="4586" width="8.125" style="50" customWidth="1"/>
    <col min="4587" max="4614" width="3.25" style="50" customWidth="1"/>
    <col min="4615" max="4620" width="10" style="50" customWidth="1"/>
    <col min="4621" max="4621" width="26.125" style="50" customWidth="1"/>
    <col min="4622" max="4622" width="9" style="50"/>
    <col min="4623" max="4626" width="3.5" style="50" customWidth="1"/>
    <col min="4627" max="4840" width="9" style="50"/>
    <col min="4841" max="4842" width="8.125" style="50" customWidth="1"/>
    <col min="4843" max="4870" width="3.25" style="50" customWidth="1"/>
    <col min="4871" max="4876" width="10" style="50" customWidth="1"/>
    <col min="4877" max="4877" width="26.125" style="50" customWidth="1"/>
    <col min="4878" max="4878" width="9" style="50"/>
    <col min="4879" max="4882" width="3.5" style="50" customWidth="1"/>
    <col min="4883" max="5096" width="9" style="50"/>
    <col min="5097" max="5098" width="8.125" style="50" customWidth="1"/>
    <col min="5099" max="5126" width="3.25" style="50" customWidth="1"/>
    <col min="5127" max="5132" width="10" style="50" customWidth="1"/>
    <col min="5133" max="5133" width="26.125" style="50" customWidth="1"/>
    <col min="5134" max="5134" width="9" style="50"/>
    <col min="5135" max="5138" width="3.5" style="50" customWidth="1"/>
    <col min="5139" max="5352" width="9" style="50"/>
    <col min="5353" max="5354" width="8.125" style="50" customWidth="1"/>
    <col min="5355" max="5382" width="3.25" style="50" customWidth="1"/>
    <col min="5383" max="5388" width="10" style="50" customWidth="1"/>
    <col min="5389" max="5389" width="26.125" style="50" customWidth="1"/>
    <col min="5390" max="5390" width="9" style="50"/>
    <col min="5391" max="5394" width="3.5" style="50" customWidth="1"/>
    <col min="5395" max="5608" width="9" style="50"/>
    <col min="5609" max="5610" width="8.125" style="50" customWidth="1"/>
    <col min="5611" max="5638" width="3.25" style="50" customWidth="1"/>
    <col min="5639" max="5644" width="10" style="50" customWidth="1"/>
    <col min="5645" max="5645" width="26.125" style="50" customWidth="1"/>
    <col min="5646" max="5646" width="9" style="50"/>
    <col min="5647" max="5650" width="3.5" style="50" customWidth="1"/>
    <col min="5651" max="5864" width="9" style="50"/>
    <col min="5865" max="5866" width="8.125" style="50" customWidth="1"/>
    <col min="5867" max="5894" width="3.25" style="50" customWidth="1"/>
    <col min="5895" max="5900" width="10" style="50" customWidth="1"/>
    <col min="5901" max="5901" width="26.125" style="50" customWidth="1"/>
    <col min="5902" max="5902" width="9" style="50"/>
    <col min="5903" max="5906" width="3.5" style="50" customWidth="1"/>
    <col min="5907" max="6120" width="9" style="50"/>
    <col min="6121" max="6122" width="8.125" style="50" customWidth="1"/>
    <col min="6123" max="6150" width="3.25" style="50" customWidth="1"/>
    <col min="6151" max="6156" width="10" style="50" customWidth="1"/>
    <col min="6157" max="6157" width="26.125" style="50" customWidth="1"/>
    <col min="6158" max="6158" width="9" style="50"/>
    <col min="6159" max="6162" width="3.5" style="50" customWidth="1"/>
    <col min="6163" max="6376" width="9" style="50"/>
    <col min="6377" max="6378" width="8.125" style="50" customWidth="1"/>
    <col min="6379" max="6406" width="3.25" style="50" customWidth="1"/>
    <col min="6407" max="6412" width="10" style="50" customWidth="1"/>
    <col min="6413" max="6413" width="26.125" style="50" customWidth="1"/>
    <col min="6414" max="6414" width="9" style="50"/>
    <col min="6415" max="6418" width="3.5" style="50" customWidth="1"/>
    <col min="6419" max="6632" width="9" style="50"/>
    <col min="6633" max="6634" width="8.125" style="50" customWidth="1"/>
    <col min="6635" max="6662" width="3.25" style="50" customWidth="1"/>
    <col min="6663" max="6668" width="10" style="50" customWidth="1"/>
    <col min="6669" max="6669" width="26.125" style="50" customWidth="1"/>
    <col min="6670" max="6670" width="9" style="50"/>
    <col min="6671" max="6674" width="3.5" style="50" customWidth="1"/>
    <col min="6675" max="6888" width="9" style="50"/>
    <col min="6889" max="6890" width="8.125" style="50" customWidth="1"/>
    <col min="6891" max="6918" width="3.25" style="50" customWidth="1"/>
    <col min="6919" max="6924" width="10" style="50" customWidth="1"/>
    <col min="6925" max="6925" width="26.125" style="50" customWidth="1"/>
    <col min="6926" max="6926" width="9" style="50"/>
    <col min="6927" max="6930" width="3.5" style="50" customWidth="1"/>
    <col min="6931" max="7144" width="9" style="50"/>
    <col min="7145" max="7146" width="8.125" style="50" customWidth="1"/>
    <col min="7147" max="7174" width="3.25" style="50" customWidth="1"/>
    <col min="7175" max="7180" width="10" style="50" customWidth="1"/>
    <col min="7181" max="7181" width="26.125" style="50" customWidth="1"/>
    <col min="7182" max="7182" width="9" style="50"/>
    <col min="7183" max="7186" width="3.5" style="50" customWidth="1"/>
    <col min="7187" max="7400" width="9" style="50"/>
    <col min="7401" max="7402" width="8.125" style="50" customWidth="1"/>
    <col min="7403" max="7430" width="3.25" style="50" customWidth="1"/>
    <col min="7431" max="7436" width="10" style="50" customWidth="1"/>
    <col min="7437" max="7437" width="26.125" style="50" customWidth="1"/>
    <col min="7438" max="7438" width="9" style="50"/>
    <col min="7439" max="7442" width="3.5" style="50" customWidth="1"/>
    <col min="7443" max="7656" width="9" style="50"/>
    <col min="7657" max="7658" width="8.125" style="50" customWidth="1"/>
    <col min="7659" max="7686" width="3.25" style="50" customWidth="1"/>
    <col min="7687" max="7692" width="10" style="50" customWidth="1"/>
    <col min="7693" max="7693" width="26.125" style="50" customWidth="1"/>
    <col min="7694" max="7694" width="9" style="50"/>
    <col min="7695" max="7698" width="3.5" style="50" customWidth="1"/>
    <col min="7699" max="7912" width="9" style="50"/>
    <col min="7913" max="7914" width="8.125" style="50" customWidth="1"/>
    <col min="7915" max="7942" width="3.25" style="50" customWidth="1"/>
    <col min="7943" max="7948" width="10" style="50" customWidth="1"/>
    <col min="7949" max="7949" width="26.125" style="50" customWidth="1"/>
    <col min="7950" max="7950" width="9" style="50"/>
    <col min="7951" max="7954" width="3.5" style="50" customWidth="1"/>
    <col min="7955" max="8168" width="9" style="50"/>
    <col min="8169" max="8170" width="8.125" style="50" customWidth="1"/>
    <col min="8171" max="8198" width="3.25" style="50" customWidth="1"/>
    <col min="8199" max="8204" width="10" style="50" customWidth="1"/>
    <col min="8205" max="8205" width="26.125" style="50" customWidth="1"/>
    <col min="8206" max="8206" width="9" style="50"/>
    <col min="8207" max="8210" width="3.5" style="50" customWidth="1"/>
    <col min="8211" max="8424" width="9" style="50"/>
    <col min="8425" max="8426" width="8.125" style="50" customWidth="1"/>
    <col min="8427" max="8454" width="3.25" style="50" customWidth="1"/>
    <col min="8455" max="8460" width="10" style="50" customWidth="1"/>
    <col min="8461" max="8461" width="26.125" style="50" customWidth="1"/>
    <col min="8462" max="8462" width="9" style="50"/>
    <col min="8463" max="8466" width="3.5" style="50" customWidth="1"/>
    <col min="8467" max="8680" width="9" style="50"/>
    <col min="8681" max="8682" width="8.125" style="50" customWidth="1"/>
    <col min="8683" max="8710" width="3.25" style="50" customWidth="1"/>
    <col min="8711" max="8716" width="10" style="50" customWidth="1"/>
    <col min="8717" max="8717" width="26.125" style="50" customWidth="1"/>
    <col min="8718" max="8718" width="9" style="50"/>
    <col min="8719" max="8722" width="3.5" style="50" customWidth="1"/>
    <col min="8723" max="8936" width="9" style="50"/>
    <col min="8937" max="8938" width="8.125" style="50" customWidth="1"/>
    <col min="8939" max="8966" width="3.25" style="50" customWidth="1"/>
    <col min="8967" max="8972" width="10" style="50" customWidth="1"/>
    <col min="8973" max="8973" width="26.125" style="50" customWidth="1"/>
    <col min="8974" max="8974" width="9" style="50"/>
    <col min="8975" max="8978" width="3.5" style="50" customWidth="1"/>
    <col min="8979" max="9192" width="9" style="50"/>
    <col min="9193" max="9194" width="8.125" style="50" customWidth="1"/>
    <col min="9195" max="9222" width="3.25" style="50" customWidth="1"/>
    <col min="9223" max="9228" width="10" style="50" customWidth="1"/>
    <col min="9229" max="9229" width="26.125" style="50" customWidth="1"/>
    <col min="9230" max="9230" width="9" style="50"/>
    <col min="9231" max="9234" width="3.5" style="50" customWidth="1"/>
    <col min="9235" max="9448" width="9" style="50"/>
    <col min="9449" max="9450" width="8.125" style="50" customWidth="1"/>
    <col min="9451" max="9478" width="3.25" style="50" customWidth="1"/>
    <col min="9479" max="9484" width="10" style="50" customWidth="1"/>
    <col min="9485" max="9485" width="26.125" style="50" customWidth="1"/>
    <col min="9486" max="9486" width="9" style="50"/>
    <col min="9487" max="9490" width="3.5" style="50" customWidth="1"/>
    <col min="9491" max="9704" width="9" style="50"/>
    <col min="9705" max="9706" width="8.125" style="50" customWidth="1"/>
    <col min="9707" max="9734" width="3.25" style="50" customWidth="1"/>
    <col min="9735" max="9740" width="10" style="50" customWidth="1"/>
    <col min="9741" max="9741" width="26.125" style="50" customWidth="1"/>
    <col min="9742" max="9742" width="9" style="50"/>
    <col min="9743" max="9746" width="3.5" style="50" customWidth="1"/>
    <col min="9747" max="9960" width="9" style="50"/>
    <col min="9961" max="9962" width="8.125" style="50" customWidth="1"/>
    <col min="9963" max="9990" width="3.25" style="50" customWidth="1"/>
    <col min="9991" max="9996" width="10" style="50" customWidth="1"/>
    <col min="9997" max="9997" width="26.125" style="50" customWidth="1"/>
    <col min="9998" max="9998" width="9" style="50"/>
    <col min="9999" max="10002" width="3.5" style="50" customWidth="1"/>
    <col min="10003" max="10216" width="9" style="50"/>
    <col min="10217" max="10218" width="8.125" style="50" customWidth="1"/>
    <col min="10219" max="10246" width="3.25" style="50" customWidth="1"/>
    <col min="10247" max="10252" width="10" style="50" customWidth="1"/>
    <col min="10253" max="10253" width="26.125" style="50" customWidth="1"/>
    <col min="10254" max="10254" width="9" style="50"/>
    <col min="10255" max="10258" width="3.5" style="50" customWidth="1"/>
    <col min="10259" max="10472" width="9" style="50"/>
    <col min="10473" max="10474" width="8.125" style="50" customWidth="1"/>
    <col min="10475" max="10502" width="3.25" style="50" customWidth="1"/>
    <col min="10503" max="10508" width="10" style="50" customWidth="1"/>
    <col min="10509" max="10509" width="26.125" style="50" customWidth="1"/>
    <col min="10510" max="10510" width="9" style="50"/>
    <col min="10511" max="10514" width="3.5" style="50" customWidth="1"/>
    <col min="10515" max="10728" width="9" style="50"/>
    <col min="10729" max="10730" width="8.125" style="50" customWidth="1"/>
    <col min="10731" max="10758" width="3.25" style="50" customWidth="1"/>
    <col min="10759" max="10764" width="10" style="50" customWidth="1"/>
    <col min="10765" max="10765" width="26.125" style="50" customWidth="1"/>
    <col min="10766" max="10766" width="9" style="50"/>
    <col min="10767" max="10770" width="3.5" style="50" customWidth="1"/>
    <col min="10771" max="10984" width="9" style="50"/>
    <col min="10985" max="10986" width="8.125" style="50" customWidth="1"/>
    <col min="10987" max="11014" width="3.25" style="50" customWidth="1"/>
    <col min="11015" max="11020" width="10" style="50" customWidth="1"/>
    <col min="11021" max="11021" width="26.125" style="50" customWidth="1"/>
    <col min="11022" max="11022" width="9" style="50"/>
    <col min="11023" max="11026" width="3.5" style="50" customWidth="1"/>
    <col min="11027" max="11240" width="9" style="50"/>
    <col min="11241" max="11242" width="8.125" style="50" customWidth="1"/>
    <col min="11243" max="11270" width="3.25" style="50" customWidth="1"/>
    <col min="11271" max="11276" width="10" style="50" customWidth="1"/>
    <col min="11277" max="11277" width="26.125" style="50" customWidth="1"/>
    <col min="11278" max="11278" width="9" style="50"/>
    <col min="11279" max="11282" width="3.5" style="50" customWidth="1"/>
    <col min="11283" max="11496" width="9" style="50"/>
    <col min="11497" max="11498" width="8.125" style="50" customWidth="1"/>
    <col min="11499" max="11526" width="3.25" style="50" customWidth="1"/>
    <col min="11527" max="11532" width="10" style="50" customWidth="1"/>
    <col min="11533" max="11533" width="26.125" style="50" customWidth="1"/>
    <col min="11534" max="11534" width="9" style="50"/>
    <col min="11535" max="11538" width="3.5" style="50" customWidth="1"/>
    <col min="11539" max="11752" width="9" style="50"/>
    <col min="11753" max="11754" width="8.125" style="50" customWidth="1"/>
    <col min="11755" max="11782" width="3.25" style="50" customWidth="1"/>
    <col min="11783" max="11788" width="10" style="50" customWidth="1"/>
    <col min="11789" max="11789" width="26.125" style="50" customWidth="1"/>
    <col min="11790" max="11790" width="9" style="50"/>
    <col min="11791" max="11794" width="3.5" style="50" customWidth="1"/>
    <col min="11795" max="12008" width="9" style="50"/>
    <col min="12009" max="12010" width="8.125" style="50" customWidth="1"/>
    <col min="12011" max="12038" width="3.25" style="50" customWidth="1"/>
    <col min="12039" max="12044" width="10" style="50" customWidth="1"/>
    <col min="12045" max="12045" width="26.125" style="50" customWidth="1"/>
    <col min="12046" max="12046" width="9" style="50"/>
    <col min="12047" max="12050" width="3.5" style="50" customWidth="1"/>
    <col min="12051" max="12264" width="9" style="50"/>
    <col min="12265" max="12266" width="8.125" style="50" customWidth="1"/>
    <col min="12267" max="12294" width="3.25" style="50" customWidth="1"/>
    <col min="12295" max="12300" width="10" style="50" customWidth="1"/>
    <col min="12301" max="12301" width="26.125" style="50" customWidth="1"/>
    <col min="12302" max="12302" width="9" style="50"/>
    <col min="12303" max="12306" width="3.5" style="50" customWidth="1"/>
    <col min="12307" max="12520" width="9" style="50"/>
    <col min="12521" max="12522" width="8.125" style="50" customWidth="1"/>
    <col min="12523" max="12550" width="3.25" style="50" customWidth="1"/>
    <col min="12551" max="12556" width="10" style="50" customWidth="1"/>
    <col min="12557" max="12557" width="26.125" style="50" customWidth="1"/>
    <col min="12558" max="12558" width="9" style="50"/>
    <col min="12559" max="12562" width="3.5" style="50" customWidth="1"/>
    <col min="12563" max="12776" width="9" style="50"/>
    <col min="12777" max="12778" width="8.125" style="50" customWidth="1"/>
    <col min="12779" max="12806" width="3.25" style="50" customWidth="1"/>
    <col min="12807" max="12812" width="10" style="50" customWidth="1"/>
    <col min="12813" max="12813" width="26.125" style="50" customWidth="1"/>
    <col min="12814" max="12814" width="9" style="50"/>
    <col min="12815" max="12818" width="3.5" style="50" customWidth="1"/>
    <col min="12819" max="13032" width="9" style="50"/>
    <col min="13033" max="13034" width="8.125" style="50" customWidth="1"/>
    <col min="13035" max="13062" width="3.25" style="50" customWidth="1"/>
    <col min="13063" max="13068" width="10" style="50" customWidth="1"/>
    <col min="13069" max="13069" width="26.125" style="50" customWidth="1"/>
    <col min="13070" max="13070" width="9" style="50"/>
    <col min="13071" max="13074" width="3.5" style="50" customWidth="1"/>
    <col min="13075" max="13288" width="9" style="50"/>
    <col min="13289" max="13290" width="8.125" style="50" customWidth="1"/>
    <col min="13291" max="13318" width="3.25" style="50" customWidth="1"/>
    <col min="13319" max="13324" width="10" style="50" customWidth="1"/>
    <col min="13325" max="13325" width="26.125" style="50" customWidth="1"/>
    <col min="13326" max="13326" width="9" style="50"/>
    <col min="13327" max="13330" width="3.5" style="50" customWidth="1"/>
    <col min="13331" max="13544" width="9" style="50"/>
    <col min="13545" max="13546" width="8.125" style="50" customWidth="1"/>
    <col min="13547" max="13574" width="3.25" style="50" customWidth="1"/>
    <col min="13575" max="13580" width="10" style="50" customWidth="1"/>
    <col min="13581" max="13581" width="26.125" style="50" customWidth="1"/>
    <col min="13582" max="13582" width="9" style="50"/>
    <col min="13583" max="13586" width="3.5" style="50" customWidth="1"/>
    <col min="13587" max="13800" width="9" style="50"/>
    <col min="13801" max="13802" width="8.125" style="50" customWidth="1"/>
    <col min="13803" max="13830" width="3.25" style="50" customWidth="1"/>
    <col min="13831" max="13836" width="10" style="50" customWidth="1"/>
    <col min="13837" max="13837" width="26.125" style="50" customWidth="1"/>
    <col min="13838" max="13838" width="9" style="50"/>
    <col min="13839" max="13842" width="3.5" style="50" customWidth="1"/>
    <col min="13843" max="14056" width="9" style="50"/>
    <col min="14057" max="14058" width="8.125" style="50" customWidth="1"/>
    <col min="14059" max="14086" width="3.25" style="50" customWidth="1"/>
    <col min="14087" max="14092" width="10" style="50" customWidth="1"/>
    <col min="14093" max="14093" width="26.125" style="50" customWidth="1"/>
    <col min="14094" max="14094" width="9" style="50"/>
    <col min="14095" max="14098" width="3.5" style="50" customWidth="1"/>
    <col min="14099" max="14312" width="9" style="50"/>
    <col min="14313" max="14314" width="8.125" style="50" customWidth="1"/>
    <col min="14315" max="14342" width="3.25" style="50" customWidth="1"/>
    <col min="14343" max="14348" width="10" style="50" customWidth="1"/>
    <col min="14349" max="14349" width="26.125" style="50" customWidth="1"/>
    <col min="14350" max="14350" width="9" style="50"/>
    <col min="14351" max="14354" width="3.5" style="50" customWidth="1"/>
    <col min="14355" max="14568" width="9" style="50"/>
    <col min="14569" max="14570" width="8.125" style="50" customWidth="1"/>
    <col min="14571" max="14598" width="3.25" style="50" customWidth="1"/>
    <col min="14599" max="14604" width="10" style="50" customWidth="1"/>
    <col min="14605" max="14605" width="26.125" style="50" customWidth="1"/>
    <col min="14606" max="14606" width="9" style="50"/>
    <col min="14607" max="14610" width="3.5" style="50" customWidth="1"/>
    <col min="14611" max="14824" width="9" style="50"/>
    <col min="14825" max="14826" width="8.125" style="50" customWidth="1"/>
    <col min="14827" max="14854" width="3.25" style="50" customWidth="1"/>
    <col min="14855" max="14860" width="10" style="50" customWidth="1"/>
    <col min="14861" max="14861" width="26.125" style="50" customWidth="1"/>
    <col min="14862" max="14862" width="9" style="50"/>
    <col min="14863" max="14866" width="3.5" style="50" customWidth="1"/>
    <col min="14867" max="15080" width="9" style="50"/>
    <col min="15081" max="15082" width="8.125" style="50" customWidth="1"/>
    <col min="15083" max="15110" width="3.25" style="50" customWidth="1"/>
    <col min="15111" max="15116" width="10" style="50" customWidth="1"/>
    <col min="15117" max="15117" width="26.125" style="50" customWidth="1"/>
    <col min="15118" max="15118" width="9" style="50"/>
    <col min="15119" max="15122" width="3.5" style="50" customWidth="1"/>
    <col min="15123" max="15336" width="9" style="50"/>
    <col min="15337" max="15338" width="8.125" style="50" customWidth="1"/>
    <col min="15339" max="15366" width="3.25" style="50" customWidth="1"/>
    <col min="15367" max="15372" width="10" style="50" customWidth="1"/>
    <col min="15373" max="15373" width="26.125" style="50" customWidth="1"/>
    <col min="15374" max="15374" width="9" style="50"/>
    <col min="15375" max="15378" width="3.5" style="50" customWidth="1"/>
    <col min="15379" max="15592" width="9" style="50"/>
    <col min="15593" max="15594" width="8.125" style="50" customWidth="1"/>
    <col min="15595" max="15622" width="3.25" style="50" customWidth="1"/>
    <col min="15623" max="15628" width="10" style="50" customWidth="1"/>
    <col min="15629" max="15629" width="26.125" style="50" customWidth="1"/>
    <col min="15630" max="15630" width="9" style="50"/>
    <col min="15631" max="15634" width="3.5" style="50" customWidth="1"/>
    <col min="15635" max="15848" width="9" style="50"/>
    <col min="15849" max="15850" width="8.125" style="50" customWidth="1"/>
    <col min="15851" max="15878" width="3.25" style="50" customWidth="1"/>
    <col min="15879" max="15884" width="10" style="50" customWidth="1"/>
    <col min="15885" max="15885" width="26.125" style="50" customWidth="1"/>
    <col min="15886" max="15886" width="9" style="50"/>
    <col min="15887" max="15890" width="3.5" style="50" customWidth="1"/>
    <col min="15891" max="16104" width="9" style="50"/>
    <col min="16105" max="16106" width="8.125" style="50" customWidth="1"/>
    <col min="16107" max="16134" width="3.25" style="50" customWidth="1"/>
    <col min="16135" max="16140" width="10" style="50" customWidth="1"/>
    <col min="16141" max="16141" width="26.125" style="50" customWidth="1"/>
    <col min="16142" max="16142" width="9" style="50"/>
    <col min="16143" max="16146" width="3.5" style="50" customWidth="1"/>
    <col min="16147" max="16384" width="9" style="50"/>
  </cols>
  <sheetData>
    <row r="1" spans="1:19" ht="54.75" customHeight="1" thickBot="1">
      <c r="A1" s="10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0" customHeight="1">
      <c r="A2" s="51"/>
      <c r="B2" s="52" t="s">
        <v>47</v>
      </c>
      <c r="C2" s="53" t="str">
        <f>A4</f>
        <v>武生FC</v>
      </c>
      <c r="D2" s="54"/>
      <c r="E2" s="54"/>
      <c r="F2" s="55"/>
      <c r="G2" s="53" t="str">
        <f>A6</f>
        <v>Reabola TFC</v>
      </c>
      <c r="H2" s="54"/>
      <c r="I2" s="54"/>
      <c r="J2" s="54"/>
      <c r="K2" s="53" t="str">
        <f>A8</f>
        <v>敦賀FC</v>
      </c>
      <c r="L2" s="54"/>
      <c r="M2" s="54"/>
      <c r="N2" s="54"/>
      <c r="O2" s="56" t="s">
        <v>48</v>
      </c>
      <c r="P2" s="57" t="s">
        <v>49</v>
      </c>
      <c r="Q2" s="57" t="s">
        <v>50</v>
      </c>
      <c r="R2" s="57" t="s">
        <v>51</v>
      </c>
      <c r="S2" s="58" t="s">
        <v>52</v>
      </c>
    </row>
    <row r="3" spans="1:19" ht="30" customHeight="1">
      <c r="A3" s="59" t="s">
        <v>53</v>
      </c>
      <c r="B3" s="60"/>
      <c r="C3" s="61"/>
      <c r="D3" s="62"/>
      <c r="E3" s="62"/>
      <c r="F3" s="63"/>
      <c r="G3" s="61"/>
      <c r="H3" s="62"/>
      <c r="I3" s="62"/>
      <c r="J3" s="62"/>
      <c r="K3" s="61"/>
      <c r="L3" s="62"/>
      <c r="M3" s="62"/>
      <c r="N3" s="62"/>
      <c r="O3" s="64"/>
      <c r="P3" s="65"/>
      <c r="Q3" s="65"/>
      <c r="R3" s="65"/>
      <c r="S3" s="66"/>
    </row>
    <row r="4" spans="1:19" ht="30" customHeight="1">
      <c r="A4" s="67" t="s">
        <v>5</v>
      </c>
      <c r="B4" s="68"/>
      <c r="C4" s="69"/>
      <c r="D4" s="70"/>
      <c r="E4" s="70"/>
      <c r="F4" s="71"/>
      <c r="G4" s="69" t="str">
        <f t="shared" ref="G4:G9" si="0">IF(H4="","",IF(H4=J4,"△",IF(H4&gt;J4,"○","●")))</f>
        <v>○</v>
      </c>
      <c r="H4" s="70">
        <v>10</v>
      </c>
      <c r="I4" s="70" t="s">
        <v>54</v>
      </c>
      <c r="J4" s="71">
        <v>1</v>
      </c>
      <c r="K4" s="69" t="str">
        <f t="shared" ref="K4:K9" si="1">IF(L4="","",IF(L4=N4,"△",IF(L4&gt;N4,"○","●")))</f>
        <v>○</v>
      </c>
      <c r="L4" s="70">
        <v>6</v>
      </c>
      <c r="M4" s="70" t="s">
        <v>54</v>
      </c>
      <c r="N4" s="71">
        <v>1</v>
      </c>
      <c r="O4" s="72">
        <f>COUNTIF(C4:N5,"○")*3+COUNTIF(C4:N5,"△")</f>
        <v>9</v>
      </c>
      <c r="P4" s="73">
        <f>D4+H4+L4+D5+H5+L5</f>
        <v>18</v>
      </c>
      <c r="Q4" s="74">
        <f>-(F4+J4+N4+F5+J5+N5)</f>
        <v>-4</v>
      </c>
      <c r="R4" s="74">
        <f>P4+Q4</f>
        <v>14</v>
      </c>
      <c r="S4" s="75">
        <f>RANK(O4,$O$4:$O$9,0)</f>
        <v>1</v>
      </c>
    </row>
    <row r="5" spans="1:19" ht="30" customHeight="1">
      <c r="A5" s="76"/>
      <c r="B5" s="77"/>
      <c r="C5" s="78"/>
      <c r="D5" s="79"/>
      <c r="E5" s="80"/>
      <c r="F5" s="81"/>
      <c r="G5" s="82" t="str">
        <f t="shared" si="0"/>
        <v>●</v>
      </c>
      <c r="H5" s="79">
        <v>0</v>
      </c>
      <c r="I5" s="80" t="s">
        <v>54</v>
      </c>
      <c r="J5" s="81">
        <v>2</v>
      </c>
      <c r="K5" s="82" t="str">
        <f t="shared" si="1"/>
        <v>○</v>
      </c>
      <c r="L5" s="79">
        <v>2</v>
      </c>
      <c r="M5" s="80" t="s">
        <v>54</v>
      </c>
      <c r="N5" s="81">
        <v>0</v>
      </c>
      <c r="O5" s="87"/>
      <c r="P5" s="88"/>
      <c r="Q5" s="89"/>
      <c r="R5" s="89"/>
      <c r="S5" s="90"/>
    </row>
    <row r="6" spans="1:19" ht="30" customHeight="1">
      <c r="A6" s="67" t="s">
        <v>55</v>
      </c>
      <c r="B6" s="68"/>
      <c r="C6" s="69" t="str">
        <f t="shared" ref="C6:C9" si="2">IF(D6="","",IF(D6=F6,"△",IF(D6&gt;F6,"○","●")))</f>
        <v>●</v>
      </c>
      <c r="D6" s="70">
        <v>1</v>
      </c>
      <c r="E6" s="70" t="s">
        <v>54</v>
      </c>
      <c r="F6" s="71">
        <v>10</v>
      </c>
      <c r="G6" s="69" t="str">
        <f t="shared" si="0"/>
        <v/>
      </c>
      <c r="H6" s="70"/>
      <c r="I6" s="70"/>
      <c r="J6" s="71"/>
      <c r="K6" s="69" t="str">
        <f t="shared" si="1"/>
        <v>△</v>
      </c>
      <c r="L6" s="70">
        <v>4</v>
      </c>
      <c r="M6" s="70" t="s">
        <v>54</v>
      </c>
      <c r="N6" s="71">
        <v>4</v>
      </c>
      <c r="O6" s="72">
        <f>COUNTIF(C6:N7,"○")*3+COUNTIF(C6:N7,"△")</f>
        <v>7</v>
      </c>
      <c r="P6" s="73">
        <f t="shared" ref="P6:P9" si="3">D6+H6+L6+D7+H7+L7</f>
        <v>10</v>
      </c>
      <c r="Q6" s="74">
        <f t="shared" ref="Q6:Q9" si="4">-(F6+J6+N6+F7+J7+N7)</f>
        <v>-16</v>
      </c>
      <c r="R6" s="74">
        <f>P6+Q6</f>
        <v>-6</v>
      </c>
      <c r="S6" s="75">
        <f>RANK(O6,$O$4:$O$9,0)</f>
        <v>2</v>
      </c>
    </row>
    <row r="7" spans="1:19" ht="30" customHeight="1">
      <c r="A7" s="91"/>
      <c r="B7" s="92"/>
      <c r="C7" s="82" t="str">
        <f t="shared" si="2"/>
        <v>○</v>
      </c>
      <c r="D7" s="79">
        <v>2</v>
      </c>
      <c r="E7" s="80" t="s">
        <v>54</v>
      </c>
      <c r="F7" s="81">
        <v>0</v>
      </c>
      <c r="G7" s="82" t="str">
        <f t="shared" si="0"/>
        <v/>
      </c>
      <c r="H7" s="79"/>
      <c r="I7" s="80"/>
      <c r="J7" s="81"/>
      <c r="K7" s="82" t="str">
        <f t="shared" si="1"/>
        <v>○</v>
      </c>
      <c r="L7" s="79">
        <v>3</v>
      </c>
      <c r="M7" s="80" t="s">
        <v>54</v>
      </c>
      <c r="N7" s="81">
        <v>2</v>
      </c>
      <c r="O7" s="87"/>
      <c r="P7" s="88"/>
      <c r="Q7" s="89"/>
      <c r="R7" s="89"/>
      <c r="S7" s="90"/>
    </row>
    <row r="8" spans="1:19" ht="30" customHeight="1">
      <c r="A8" s="76" t="s">
        <v>56</v>
      </c>
      <c r="B8" s="77"/>
      <c r="C8" s="69" t="str">
        <f t="shared" si="2"/>
        <v>●</v>
      </c>
      <c r="D8" s="70">
        <v>1</v>
      </c>
      <c r="E8" s="70" t="s">
        <v>54</v>
      </c>
      <c r="F8" s="71">
        <v>6</v>
      </c>
      <c r="G8" s="69" t="str">
        <f t="shared" si="0"/>
        <v>△</v>
      </c>
      <c r="H8" s="70">
        <v>4</v>
      </c>
      <c r="I8" s="70" t="s">
        <v>54</v>
      </c>
      <c r="J8" s="71">
        <v>4</v>
      </c>
      <c r="K8" s="69" t="str">
        <f t="shared" si="1"/>
        <v/>
      </c>
      <c r="L8" s="70"/>
      <c r="M8" s="70"/>
      <c r="N8" s="71"/>
      <c r="O8" s="72">
        <f>COUNTIF(C8:N9,"○")*3+COUNTIF(C8:N9,"△")</f>
        <v>1</v>
      </c>
      <c r="P8" s="73">
        <f t="shared" ref="P8:P9" si="5">D8+H8+L8+D9+H9+L9</f>
        <v>7</v>
      </c>
      <c r="Q8" s="74">
        <f t="shared" ref="Q8:Q9" si="6">-(F8+J8+N8+F9+J9+N9)</f>
        <v>-15</v>
      </c>
      <c r="R8" s="74">
        <f>P8+Q8</f>
        <v>-8</v>
      </c>
      <c r="S8" s="75">
        <f>RANK(O8,$O$4:$O$9,0)</f>
        <v>3</v>
      </c>
    </row>
    <row r="9" spans="1:19" ht="30" customHeight="1" thickBot="1">
      <c r="A9" s="93"/>
      <c r="B9" s="94"/>
      <c r="C9" s="98" t="str">
        <f t="shared" si="2"/>
        <v>●</v>
      </c>
      <c r="D9" s="99">
        <v>0</v>
      </c>
      <c r="E9" s="100" t="s">
        <v>54</v>
      </c>
      <c r="F9" s="100">
        <v>2</v>
      </c>
      <c r="G9" s="98" t="str">
        <f t="shared" si="0"/>
        <v>●</v>
      </c>
      <c r="H9" s="99">
        <v>2</v>
      </c>
      <c r="I9" s="100" t="s">
        <v>54</v>
      </c>
      <c r="J9" s="100">
        <v>3</v>
      </c>
      <c r="K9" s="98" t="str">
        <f t="shared" si="1"/>
        <v/>
      </c>
      <c r="L9" s="99"/>
      <c r="M9" s="100"/>
      <c r="N9" s="100"/>
      <c r="O9" s="101"/>
      <c r="P9" s="102"/>
      <c r="Q9" s="103"/>
      <c r="R9" s="103"/>
      <c r="S9" s="104"/>
    </row>
    <row r="10" spans="1:19" ht="13.5" customHeight="1">
      <c r="A10" s="105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5"/>
      <c r="P10" s="106"/>
      <c r="Q10" s="106"/>
      <c r="R10" s="106"/>
      <c r="S10" s="107"/>
    </row>
    <row r="11" spans="1:19" ht="13.5" customHeight="1">
      <c r="A11" s="105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5"/>
      <c r="P11" s="106"/>
      <c r="Q11" s="106"/>
      <c r="R11" s="106"/>
      <c r="S11" s="107"/>
    </row>
  </sheetData>
  <mergeCells count="27">
    <mergeCell ref="S6:S7"/>
    <mergeCell ref="A8:B9"/>
    <mergeCell ref="O8:O9"/>
    <mergeCell ref="P8:P9"/>
    <mergeCell ref="Q8:Q9"/>
    <mergeCell ref="R8:R9"/>
    <mergeCell ref="S8:S9"/>
    <mergeCell ref="A6:B7"/>
    <mergeCell ref="O6:O7"/>
    <mergeCell ref="P6:P7"/>
    <mergeCell ref="Q6:Q7"/>
    <mergeCell ref="R6:R7"/>
    <mergeCell ref="R2:R3"/>
    <mergeCell ref="S2:S3"/>
    <mergeCell ref="A4:B5"/>
    <mergeCell ref="O4:O5"/>
    <mergeCell ref="P4:P5"/>
    <mergeCell ref="Q4:Q5"/>
    <mergeCell ref="R4:R5"/>
    <mergeCell ref="S4:S5"/>
    <mergeCell ref="A1:S1"/>
    <mergeCell ref="C2:F3"/>
    <mergeCell ref="G2:J3"/>
    <mergeCell ref="K2:N3"/>
    <mergeCell ref="O2:O3"/>
    <mergeCell ref="P2:P3"/>
    <mergeCell ref="Q2:Q3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7"/>
  <sheetViews>
    <sheetView workbookViewId="0">
      <selection activeCell="AF1" sqref="AF1"/>
    </sheetView>
  </sheetViews>
  <sheetFormatPr defaultRowHeight="13.5"/>
  <cols>
    <col min="1" max="2" width="4.375" style="50" customWidth="1"/>
    <col min="3" max="26" width="3.125" style="50" customWidth="1"/>
    <col min="27" max="27" width="4.5" style="50" customWidth="1"/>
    <col min="28" max="30" width="7.375" style="50" customWidth="1"/>
    <col min="31" max="31" width="4.5" style="50" customWidth="1"/>
    <col min="32" max="244" width="9" style="50"/>
    <col min="245" max="246" width="8.125" style="50" customWidth="1"/>
    <col min="247" max="274" width="3.25" style="50" customWidth="1"/>
    <col min="275" max="280" width="10" style="50" customWidth="1"/>
    <col min="281" max="281" width="26.125" style="50" customWidth="1"/>
    <col min="282" max="282" width="9" style="50"/>
    <col min="283" max="286" width="3.5" style="50" customWidth="1"/>
    <col min="287" max="500" width="9" style="50"/>
    <col min="501" max="502" width="8.125" style="50" customWidth="1"/>
    <col min="503" max="530" width="3.25" style="50" customWidth="1"/>
    <col min="531" max="536" width="10" style="50" customWidth="1"/>
    <col min="537" max="537" width="26.125" style="50" customWidth="1"/>
    <col min="538" max="538" width="9" style="50"/>
    <col min="539" max="542" width="3.5" style="50" customWidth="1"/>
    <col min="543" max="756" width="9" style="50"/>
    <col min="757" max="758" width="8.125" style="50" customWidth="1"/>
    <col min="759" max="786" width="3.25" style="50" customWidth="1"/>
    <col min="787" max="792" width="10" style="50" customWidth="1"/>
    <col min="793" max="793" width="26.125" style="50" customWidth="1"/>
    <col min="794" max="794" width="9" style="50"/>
    <col min="795" max="798" width="3.5" style="50" customWidth="1"/>
    <col min="799" max="1012" width="9" style="50"/>
    <col min="1013" max="1014" width="8.125" style="50" customWidth="1"/>
    <col min="1015" max="1042" width="3.25" style="50" customWidth="1"/>
    <col min="1043" max="1048" width="10" style="50" customWidth="1"/>
    <col min="1049" max="1049" width="26.125" style="50" customWidth="1"/>
    <col min="1050" max="1050" width="9" style="50"/>
    <col min="1051" max="1054" width="3.5" style="50" customWidth="1"/>
    <col min="1055" max="1268" width="9" style="50"/>
    <col min="1269" max="1270" width="8.125" style="50" customWidth="1"/>
    <col min="1271" max="1298" width="3.25" style="50" customWidth="1"/>
    <col min="1299" max="1304" width="10" style="50" customWidth="1"/>
    <col min="1305" max="1305" width="26.125" style="50" customWidth="1"/>
    <col min="1306" max="1306" width="9" style="50"/>
    <col min="1307" max="1310" width="3.5" style="50" customWidth="1"/>
    <col min="1311" max="1524" width="9" style="50"/>
    <col min="1525" max="1526" width="8.125" style="50" customWidth="1"/>
    <col min="1527" max="1554" width="3.25" style="50" customWidth="1"/>
    <col min="1555" max="1560" width="10" style="50" customWidth="1"/>
    <col min="1561" max="1561" width="26.125" style="50" customWidth="1"/>
    <col min="1562" max="1562" width="9" style="50"/>
    <col min="1563" max="1566" width="3.5" style="50" customWidth="1"/>
    <col min="1567" max="1780" width="9" style="50"/>
    <col min="1781" max="1782" width="8.125" style="50" customWidth="1"/>
    <col min="1783" max="1810" width="3.25" style="50" customWidth="1"/>
    <col min="1811" max="1816" width="10" style="50" customWidth="1"/>
    <col min="1817" max="1817" width="26.125" style="50" customWidth="1"/>
    <col min="1818" max="1818" width="9" style="50"/>
    <col min="1819" max="1822" width="3.5" style="50" customWidth="1"/>
    <col min="1823" max="2036" width="9" style="50"/>
    <col min="2037" max="2038" width="8.125" style="50" customWidth="1"/>
    <col min="2039" max="2066" width="3.25" style="50" customWidth="1"/>
    <col min="2067" max="2072" width="10" style="50" customWidth="1"/>
    <col min="2073" max="2073" width="26.125" style="50" customWidth="1"/>
    <col min="2074" max="2074" width="9" style="50"/>
    <col min="2075" max="2078" width="3.5" style="50" customWidth="1"/>
    <col min="2079" max="2292" width="9" style="50"/>
    <col min="2293" max="2294" width="8.125" style="50" customWidth="1"/>
    <col min="2295" max="2322" width="3.25" style="50" customWidth="1"/>
    <col min="2323" max="2328" width="10" style="50" customWidth="1"/>
    <col min="2329" max="2329" width="26.125" style="50" customWidth="1"/>
    <col min="2330" max="2330" width="9" style="50"/>
    <col min="2331" max="2334" width="3.5" style="50" customWidth="1"/>
    <col min="2335" max="2548" width="9" style="50"/>
    <col min="2549" max="2550" width="8.125" style="50" customWidth="1"/>
    <col min="2551" max="2578" width="3.25" style="50" customWidth="1"/>
    <col min="2579" max="2584" width="10" style="50" customWidth="1"/>
    <col min="2585" max="2585" width="26.125" style="50" customWidth="1"/>
    <col min="2586" max="2586" width="9" style="50"/>
    <col min="2587" max="2590" width="3.5" style="50" customWidth="1"/>
    <col min="2591" max="2804" width="9" style="50"/>
    <col min="2805" max="2806" width="8.125" style="50" customWidth="1"/>
    <col min="2807" max="2834" width="3.25" style="50" customWidth="1"/>
    <col min="2835" max="2840" width="10" style="50" customWidth="1"/>
    <col min="2841" max="2841" width="26.125" style="50" customWidth="1"/>
    <col min="2842" max="2842" width="9" style="50"/>
    <col min="2843" max="2846" width="3.5" style="50" customWidth="1"/>
    <col min="2847" max="3060" width="9" style="50"/>
    <col min="3061" max="3062" width="8.125" style="50" customWidth="1"/>
    <col min="3063" max="3090" width="3.25" style="50" customWidth="1"/>
    <col min="3091" max="3096" width="10" style="50" customWidth="1"/>
    <col min="3097" max="3097" width="26.125" style="50" customWidth="1"/>
    <col min="3098" max="3098" width="9" style="50"/>
    <col min="3099" max="3102" width="3.5" style="50" customWidth="1"/>
    <col min="3103" max="3316" width="9" style="50"/>
    <col min="3317" max="3318" width="8.125" style="50" customWidth="1"/>
    <col min="3319" max="3346" width="3.25" style="50" customWidth="1"/>
    <col min="3347" max="3352" width="10" style="50" customWidth="1"/>
    <col min="3353" max="3353" width="26.125" style="50" customWidth="1"/>
    <col min="3354" max="3354" width="9" style="50"/>
    <col min="3355" max="3358" width="3.5" style="50" customWidth="1"/>
    <col min="3359" max="3572" width="9" style="50"/>
    <col min="3573" max="3574" width="8.125" style="50" customWidth="1"/>
    <col min="3575" max="3602" width="3.25" style="50" customWidth="1"/>
    <col min="3603" max="3608" width="10" style="50" customWidth="1"/>
    <col min="3609" max="3609" width="26.125" style="50" customWidth="1"/>
    <col min="3610" max="3610" width="9" style="50"/>
    <col min="3611" max="3614" width="3.5" style="50" customWidth="1"/>
    <col min="3615" max="3828" width="9" style="50"/>
    <col min="3829" max="3830" width="8.125" style="50" customWidth="1"/>
    <col min="3831" max="3858" width="3.25" style="50" customWidth="1"/>
    <col min="3859" max="3864" width="10" style="50" customWidth="1"/>
    <col min="3865" max="3865" width="26.125" style="50" customWidth="1"/>
    <col min="3866" max="3866" width="9" style="50"/>
    <col min="3867" max="3870" width="3.5" style="50" customWidth="1"/>
    <col min="3871" max="4084" width="9" style="50"/>
    <col min="4085" max="4086" width="8.125" style="50" customWidth="1"/>
    <col min="4087" max="4114" width="3.25" style="50" customWidth="1"/>
    <col min="4115" max="4120" width="10" style="50" customWidth="1"/>
    <col min="4121" max="4121" width="26.125" style="50" customWidth="1"/>
    <col min="4122" max="4122" width="9" style="50"/>
    <col min="4123" max="4126" width="3.5" style="50" customWidth="1"/>
    <col min="4127" max="4340" width="9" style="50"/>
    <col min="4341" max="4342" width="8.125" style="50" customWidth="1"/>
    <col min="4343" max="4370" width="3.25" style="50" customWidth="1"/>
    <col min="4371" max="4376" width="10" style="50" customWidth="1"/>
    <col min="4377" max="4377" width="26.125" style="50" customWidth="1"/>
    <col min="4378" max="4378" width="9" style="50"/>
    <col min="4379" max="4382" width="3.5" style="50" customWidth="1"/>
    <col min="4383" max="4596" width="9" style="50"/>
    <col min="4597" max="4598" width="8.125" style="50" customWidth="1"/>
    <col min="4599" max="4626" width="3.25" style="50" customWidth="1"/>
    <col min="4627" max="4632" width="10" style="50" customWidth="1"/>
    <col min="4633" max="4633" width="26.125" style="50" customWidth="1"/>
    <col min="4634" max="4634" width="9" style="50"/>
    <col min="4635" max="4638" width="3.5" style="50" customWidth="1"/>
    <col min="4639" max="4852" width="9" style="50"/>
    <col min="4853" max="4854" width="8.125" style="50" customWidth="1"/>
    <col min="4855" max="4882" width="3.25" style="50" customWidth="1"/>
    <col min="4883" max="4888" width="10" style="50" customWidth="1"/>
    <col min="4889" max="4889" width="26.125" style="50" customWidth="1"/>
    <col min="4890" max="4890" width="9" style="50"/>
    <col min="4891" max="4894" width="3.5" style="50" customWidth="1"/>
    <col min="4895" max="5108" width="9" style="50"/>
    <col min="5109" max="5110" width="8.125" style="50" customWidth="1"/>
    <col min="5111" max="5138" width="3.25" style="50" customWidth="1"/>
    <col min="5139" max="5144" width="10" style="50" customWidth="1"/>
    <col min="5145" max="5145" width="26.125" style="50" customWidth="1"/>
    <col min="5146" max="5146" width="9" style="50"/>
    <col min="5147" max="5150" width="3.5" style="50" customWidth="1"/>
    <col min="5151" max="5364" width="9" style="50"/>
    <col min="5365" max="5366" width="8.125" style="50" customWidth="1"/>
    <col min="5367" max="5394" width="3.25" style="50" customWidth="1"/>
    <col min="5395" max="5400" width="10" style="50" customWidth="1"/>
    <col min="5401" max="5401" width="26.125" style="50" customWidth="1"/>
    <col min="5402" max="5402" width="9" style="50"/>
    <col min="5403" max="5406" width="3.5" style="50" customWidth="1"/>
    <col min="5407" max="5620" width="9" style="50"/>
    <col min="5621" max="5622" width="8.125" style="50" customWidth="1"/>
    <col min="5623" max="5650" width="3.25" style="50" customWidth="1"/>
    <col min="5651" max="5656" width="10" style="50" customWidth="1"/>
    <col min="5657" max="5657" width="26.125" style="50" customWidth="1"/>
    <col min="5658" max="5658" width="9" style="50"/>
    <col min="5659" max="5662" width="3.5" style="50" customWidth="1"/>
    <col min="5663" max="5876" width="9" style="50"/>
    <col min="5877" max="5878" width="8.125" style="50" customWidth="1"/>
    <col min="5879" max="5906" width="3.25" style="50" customWidth="1"/>
    <col min="5907" max="5912" width="10" style="50" customWidth="1"/>
    <col min="5913" max="5913" width="26.125" style="50" customWidth="1"/>
    <col min="5914" max="5914" width="9" style="50"/>
    <col min="5915" max="5918" width="3.5" style="50" customWidth="1"/>
    <col min="5919" max="6132" width="9" style="50"/>
    <col min="6133" max="6134" width="8.125" style="50" customWidth="1"/>
    <col min="6135" max="6162" width="3.25" style="50" customWidth="1"/>
    <col min="6163" max="6168" width="10" style="50" customWidth="1"/>
    <col min="6169" max="6169" width="26.125" style="50" customWidth="1"/>
    <col min="6170" max="6170" width="9" style="50"/>
    <col min="6171" max="6174" width="3.5" style="50" customWidth="1"/>
    <col min="6175" max="6388" width="9" style="50"/>
    <col min="6389" max="6390" width="8.125" style="50" customWidth="1"/>
    <col min="6391" max="6418" width="3.25" style="50" customWidth="1"/>
    <col min="6419" max="6424" width="10" style="50" customWidth="1"/>
    <col min="6425" max="6425" width="26.125" style="50" customWidth="1"/>
    <col min="6426" max="6426" width="9" style="50"/>
    <col min="6427" max="6430" width="3.5" style="50" customWidth="1"/>
    <col min="6431" max="6644" width="9" style="50"/>
    <col min="6645" max="6646" width="8.125" style="50" customWidth="1"/>
    <col min="6647" max="6674" width="3.25" style="50" customWidth="1"/>
    <col min="6675" max="6680" width="10" style="50" customWidth="1"/>
    <col min="6681" max="6681" width="26.125" style="50" customWidth="1"/>
    <col min="6682" max="6682" width="9" style="50"/>
    <col min="6683" max="6686" width="3.5" style="50" customWidth="1"/>
    <col min="6687" max="6900" width="9" style="50"/>
    <col min="6901" max="6902" width="8.125" style="50" customWidth="1"/>
    <col min="6903" max="6930" width="3.25" style="50" customWidth="1"/>
    <col min="6931" max="6936" width="10" style="50" customWidth="1"/>
    <col min="6937" max="6937" width="26.125" style="50" customWidth="1"/>
    <col min="6938" max="6938" width="9" style="50"/>
    <col min="6939" max="6942" width="3.5" style="50" customWidth="1"/>
    <col min="6943" max="7156" width="9" style="50"/>
    <col min="7157" max="7158" width="8.125" style="50" customWidth="1"/>
    <col min="7159" max="7186" width="3.25" style="50" customWidth="1"/>
    <col min="7187" max="7192" width="10" style="50" customWidth="1"/>
    <col min="7193" max="7193" width="26.125" style="50" customWidth="1"/>
    <col min="7194" max="7194" width="9" style="50"/>
    <col min="7195" max="7198" width="3.5" style="50" customWidth="1"/>
    <col min="7199" max="7412" width="9" style="50"/>
    <col min="7413" max="7414" width="8.125" style="50" customWidth="1"/>
    <col min="7415" max="7442" width="3.25" style="50" customWidth="1"/>
    <col min="7443" max="7448" width="10" style="50" customWidth="1"/>
    <col min="7449" max="7449" width="26.125" style="50" customWidth="1"/>
    <col min="7450" max="7450" width="9" style="50"/>
    <col min="7451" max="7454" width="3.5" style="50" customWidth="1"/>
    <col min="7455" max="7668" width="9" style="50"/>
    <col min="7669" max="7670" width="8.125" style="50" customWidth="1"/>
    <col min="7671" max="7698" width="3.25" style="50" customWidth="1"/>
    <col min="7699" max="7704" width="10" style="50" customWidth="1"/>
    <col min="7705" max="7705" width="26.125" style="50" customWidth="1"/>
    <col min="7706" max="7706" width="9" style="50"/>
    <col min="7707" max="7710" width="3.5" style="50" customWidth="1"/>
    <col min="7711" max="7924" width="9" style="50"/>
    <col min="7925" max="7926" width="8.125" style="50" customWidth="1"/>
    <col min="7927" max="7954" width="3.25" style="50" customWidth="1"/>
    <col min="7955" max="7960" width="10" style="50" customWidth="1"/>
    <col min="7961" max="7961" width="26.125" style="50" customWidth="1"/>
    <col min="7962" max="7962" width="9" style="50"/>
    <col min="7963" max="7966" width="3.5" style="50" customWidth="1"/>
    <col min="7967" max="8180" width="9" style="50"/>
    <col min="8181" max="8182" width="8.125" style="50" customWidth="1"/>
    <col min="8183" max="8210" width="3.25" style="50" customWidth="1"/>
    <col min="8211" max="8216" width="10" style="50" customWidth="1"/>
    <col min="8217" max="8217" width="26.125" style="50" customWidth="1"/>
    <col min="8218" max="8218" width="9" style="50"/>
    <col min="8219" max="8222" width="3.5" style="50" customWidth="1"/>
    <col min="8223" max="8436" width="9" style="50"/>
    <col min="8437" max="8438" width="8.125" style="50" customWidth="1"/>
    <col min="8439" max="8466" width="3.25" style="50" customWidth="1"/>
    <col min="8467" max="8472" width="10" style="50" customWidth="1"/>
    <col min="8473" max="8473" width="26.125" style="50" customWidth="1"/>
    <col min="8474" max="8474" width="9" style="50"/>
    <col min="8475" max="8478" width="3.5" style="50" customWidth="1"/>
    <col min="8479" max="8692" width="9" style="50"/>
    <col min="8693" max="8694" width="8.125" style="50" customWidth="1"/>
    <col min="8695" max="8722" width="3.25" style="50" customWidth="1"/>
    <col min="8723" max="8728" width="10" style="50" customWidth="1"/>
    <col min="8729" max="8729" width="26.125" style="50" customWidth="1"/>
    <col min="8730" max="8730" width="9" style="50"/>
    <col min="8731" max="8734" width="3.5" style="50" customWidth="1"/>
    <col min="8735" max="8948" width="9" style="50"/>
    <col min="8949" max="8950" width="8.125" style="50" customWidth="1"/>
    <col min="8951" max="8978" width="3.25" style="50" customWidth="1"/>
    <col min="8979" max="8984" width="10" style="50" customWidth="1"/>
    <col min="8985" max="8985" width="26.125" style="50" customWidth="1"/>
    <col min="8986" max="8986" width="9" style="50"/>
    <col min="8987" max="8990" width="3.5" style="50" customWidth="1"/>
    <col min="8991" max="9204" width="9" style="50"/>
    <col min="9205" max="9206" width="8.125" style="50" customWidth="1"/>
    <col min="9207" max="9234" width="3.25" style="50" customWidth="1"/>
    <col min="9235" max="9240" width="10" style="50" customWidth="1"/>
    <col min="9241" max="9241" width="26.125" style="50" customWidth="1"/>
    <col min="9242" max="9242" width="9" style="50"/>
    <col min="9243" max="9246" width="3.5" style="50" customWidth="1"/>
    <col min="9247" max="9460" width="9" style="50"/>
    <col min="9461" max="9462" width="8.125" style="50" customWidth="1"/>
    <col min="9463" max="9490" width="3.25" style="50" customWidth="1"/>
    <col min="9491" max="9496" width="10" style="50" customWidth="1"/>
    <col min="9497" max="9497" width="26.125" style="50" customWidth="1"/>
    <col min="9498" max="9498" width="9" style="50"/>
    <col min="9499" max="9502" width="3.5" style="50" customWidth="1"/>
    <col min="9503" max="9716" width="9" style="50"/>
    <col min="9717" max="9718" width="8.125" style="50" customWidth="1"/>
    <col min="9719" max="9746" width="3.25" style="50" customWidth="1"/>
    <col min="9747" max="9752" width="10" style="50" customWidth="1"/>
    <col min="9753" max="9753" width="26.125" style="50" customWidth="1"/>
    <col min="9754" max="9754" width="9" style="50"/>
    <col min="9755" max="9758" width="3.5" style="50" customWidth="1"/>
    <col min="9759" max="9972" width="9" style="50"/>
    <col min="9973" max="9974" width="8.125" style="50" customWidth="1"/>
    <col min="9975" max="10002" width="3.25" style="50" customWidth="1"/>
    <col min="10003" max="10008" width="10" style="50" customWidth="1"/>
    <col min="10009" max="10009" width="26.125" style="50" customWidth="1"/>
    <col min="10010" max="10010" width="9" style="50"/>
    <col min="10011" max="10014" width="3.5" style="50" customWidth="1"/>
    <col min="10015" max="10228" width="9" style="50"/>
    <col min="10229" max="10230" width="8.125" style="50" customWidth="1"/>
    <col min="10231" max="10258" width="3.25" style="50" customWidth="1"/>
    <col min="10259" max="10264" width="10" style="50" customWidth="1"/>
    <col min="10265" max="10265" width="26.125" style="50" customWidth="1"/>
    <col min="10266" max="10266" width="9" style="50"/>
    <col min="10267" max="10270" width="3.5" style="50" customWidth="1"/>
    <col min="10271" max="10484" width="9" style="50"/>
    <col min="10485" max="10486" width="8.125" style="50" customWidth="1"/>
    <col min="10487" max="10514" width="3.25" style="50" customWidth="1"/>
    <col min="10515" max="10520" width="10" style="50" customWidth="1"/>
    <col min="10521" max="10521" width="26.125" style="50" customWidth="1"/>
    <col min="10522" max="10522" width="9" style="50"/>
    <col min="10523" max="10526" width="3.5" style="50" customWidth="1"/>
    <col min="10527" max="10740" width="9" style="50"/>
    <col min="10741" max="10742" width="8.125" style="50" customWidth="1"/>
    <col min="10743" max="10770" width="3.25" style="50" customWidth="1"/>
    <col min="10771" max="10776" width="10" style="50" customWidth="1"/>
    <col min="10777" max="10777" width="26.125" style="50" customWidth="1"/>
    <col min="10778" max="10778" width="9" style="50"/>
    <col min="10779" max="10782" width="3.5" style="50" customWidth="1"/>
    <col min="10783" max="10996" width="9" style="50"/>
    <col min="10997" max="10998" width="8.125" style="50" customWidth="1"/>
    <col min="10999" max="11026" width="3.25" style="50" customWidth="1"/>
    <col min="11027" max="11032" width="10" style="50" customWidth="1"/>
    <col min="11033" max="11033" width="26.125" style="50" customWidth="1"/>
    <col min="11034" max="11034" width="9" style="50"/>
    <col min="11035" max="11038" width="3.5" style="50" customWidth="1"/>
    <col min="11039" max="11252" width="9" style="50"/>
    <col min="11253" max="11254" width="8.125" style="50" customWidth="1"/>
    <col min="11255" max="11282" width="3.25" style="50" customWidth="1"/>
    <col min="11283" max="11288" width="10" style="50" customWidth="1"/>
    <col min="11289" max="11289" width="26.125" style="50" customWidth="1"/>
    <col min="11290" max="11290" width="9" style="50"/>
    <col min="11291" max="11294" width="3.5" style="50" customWidth="1"/>
    <col min="11295" max="11508" width="9" style="50"/>
    <col min="11509" max="11510" width="8.125" style="50" customWidth="1"/>
    <col min="11511" max="11538" width="3.25" style="50" customWidth="1"/>
    <col min="11539" max="11544" width="10" style="50" customWidth="1"/>
    <col min="11545" max="11545" width="26.125" style="50" customWidth="1"/>
    <col min="11546" max="11546" width="9" style="50"/>
    <col min="11547" max="11550" width="3.5" style="50" customWidth="1"/>
    <col min="11551" max="11764" width="9" style="50"/>
    <col min="11765" max="11766" width="8.125" style="50" customWidth="1"/>
    <col min="11767" max="11794" width="3.25" style="50" customWidth="1"/>
    <col min="11795" max="11800" width="10" style="50" customWidth="1"/>
    <col min="11801" max="11801" width="26.125" style="50" customWidth="1"/>
    <col min="11802" max="11802" width="9" style="50"/>
    <col min="11803" max="11806" width="3.5" style="50" customWidth="1"/>
    <col min="11807" max="12020" width="9" style="50"/>
    <col min="12021" max="12022" width="8.125" style="50" customWidth="1"/>
    <col min="12023" max="12050" width="3.25" style="50" customWidth="1"/>
    <col min="12051" max="12056" width="10" style="50" customWidth="1"/>
    <col min="12057" max="12057" width="26.125" style="50" customWidth="1"/>
    <col min="12058" max="12058" width="9" style="50"/>
    <col min="12059" max="12062" width="3.5" style="50" customWidth="1"/>
    <col min="12063" max="12276" width="9" style="50"/>
    <col min="12277" max="12278" width="8.125" style="50" customWidth="1"/>
    <col min="12279" max="12306" width="3.25" style="50" customWidth="1"/>
    <col min="12307" max="12312" width="10" style="50" customWidth="1"/>
    <col min="12313" max="12313" width="26.125" style="50" customWidth="1"/>
    <col min="12314" max="12314" width="9" style="50"/>
    <col min="12315" max="12318" width="3.5" style="50" customWidth="1"/>
    <col min="12319" max="12532" width="9" style="50"/>
    <col min="12533" max="12534" width="8.125" style="50" customWidth="1"/>
    <col min="12535" max="12562" width="3.25" style="50" customWidth="1"/>
    <col min="12563" max="12568" width="10" style="50" customWidth="1"/>
    <col min="12569" max="12569" width="26.125" style="50" customWidth="1"/>
    <col min="12570" max="12570" width="9" style="50"/>
    <col min="12571" max="12574" width="3.5" style="50" customWidth="1"/>
    <col min="12575" max="12788" width="9" style="50"/>
    <col min="12789" max="12790" width="8.125" style="50" customWidth="1"/>
    <col min="12791" max="12818" width="3.25" style="50" customWidth="1"/>
    <col min="12819" max="12824" width="10" style="50" customWidth="1"/>
    <col min="12825" max="12825" width="26.125" style="50" customWidth="1"/>
    <col min="12826" max="12826" width="9" style="50"/>
    <col min="12827" max="12830" width="3.5" style="50" customWidth="1"/>
    <col min="12831" max="13044" width="9" style="50"/>
    <col min="13045" max="13046" width="8.125" style="50" customWidth="1"/>
    <col min="13047" max="13074" width="3.25" style="50" customWidth="1"/>
    <col min="13075" max="13080" width="10" style="50" customWidth="1"/>
    <col min="13081" max="13081" width="26.125" style="50" customWidth="1"/>
    <col min="13082" max="13082" width="9" style="50"/>
    <col min="13083" max="13086" width="3.5" style="50" customWidth="1"/>
    <col min="13087" max="13300" width="9" style="50"/>
    <col min="13301" max="13302" width="8.125" style="50" customWidth="1"/>
    <col min="13303" max="13330" width="3.25" style="50" customWidth="1"/>
    <col min="13331" max="13336" width="10" style="50" customWidth="1"/>
    <col min="13337" max="13337" width="26.125" style="50" customWidth="1"/>
    <col min="13338" max="13338" width="9" style="50"/>
    <col min="13339" max="13342" width="3.5" style="50" customWidth="1"/>
    <col min="13343" max="13556" width="9" style="50"/>
    <col min="13557" max="13558" width="8.125" style="50" customWidth="1"/>
    <col min="13559" max="13586" width="3.25" style="50" customWidth="1"/>
    <col min="13587" max="13592" width="10" style="50" customWidth="1"/>
    <col min="13593" max="13593" width="26.125" style="50" customWidth="1"/>
    <col min="13594" max="13594" width="9" style="50"/>
    <col min="13595" max="13598" width="3.5" style="50" customWidth="1"/>
    <col min="13599" max="13812" width="9" style="50"/>
    <col min="13813" max="13814" width="8.125" style="50" customWidth="1"/>
    <col min="13815" max="13842" width="3.25" style="50" customWidth="1"/>
    <col min="13843" max="13848" width="10" style="50" customWidth="1"/>
    <col min="13849" max="13849" width="26.125" style="50" customWidth="1"/>
    <col min="13850" max="13850" width="9" style="50"/>
    <col min="13851" max="13854" width="3.5" style="50" customWidth="1"/>
    <col min="13855" max="14068" width="9" style="50"/>
    <col min="14069" max="14070" width="8.125" style="50" customWidth="1"/>
    <col min="14071" max="14098" width="3.25" style="50" customWidth="1"/>
    <col min="14099" max="14104" width="10" style="50" customWidth="1"/>
    <col min="14105" max="14105" width="26.125" style="50" customWidth="1"/>
    <col min="14106" max="14106" width="9" style="50"/>
    <col min="14107" max="14110" width="3.5" style="50" customWidth="1"/>
    <col min="14111" max="14324" width="9" style="50"/>
    <col min="14325" max="14326" width="8.125" style="50" customWidth="1"/>
    <col min="14327" max="14354" width="3.25" style="50" customWidth="1"/>
    <col min="14355" max="14360" width="10" style="50" customWidth="1"/>
    <col min="14361" max="14361" width="26.125" style="50" customWidth="1"/>
    <col min="14362" max="14362" width="9" style="50"/>
    <col min="14363" max="14366" width="3.5" style="50" customWidth="1"/>
    <col min="14367" max="14580" width="9" style="50"/>
    <col min="14581" max="14582" width="8.125" style="50" customWidth="1"/>
    <col min="14583" max="14610" width="3.25" style="50" customWidth="1"/>
    <col min="14611" max="14616" width="10" style="50" customWidth="1"/>
    <col min="14617" max="14617" width="26.125" style="50" customWidth="1"/>
    <col min="14618" max="14618" width="9" style="50"/>
    <col min="14619" max="14622" width="3.5" style="50" customWidth="1"/>
    <col min="14623" max="14836" width="9" style="50"/>
    <col min="14837" max="14838" width="8.125" style="50" customWidth="1"/>
    <col min="14839" max="14866" width="3.25" style="50" customWidth="1"/>
    <col min="14867" max="14872" width="10" style="50" customWidth="1"/>
    <col min="14873" max="14873" width="26.125" style="50" customWidth="1"/>
    <col min="14874" max="14874" width="9" style="50"/>
    <col min="14875" max="14878" width="3.5" style="50" customWidth="1"/>
    <col min="14879" max="15092" width="9" style="50"/>
    <col min="15093" max="15094" width="8.125" style="50" customWidth="1"/>
    <col min="15095" max="15122" width="3.25" style="50" customWidth="1"/>
    <col min="15123" max="15128" width="10" style="50" customWidth="1"/>
    <col min="15129" max="15129" width="26.125" style="50" customWidth="1"/>
    <col min="15130" max="15130" width="9" style="50"/>
    <col min="15131" max="15134" width="3.5" style="50" customWidth="1"/>
    <col min="15135" max="15348" width="9" style="50"/>
    <col min="15349" max="15350" width="8.125" style="50" customWidth="1"/>
    <col min="15351" max="15378" width="3.25" style="50" customWidth="1"/>
    <col min="15379" max="15384" width="10" style="50" customWidth="1"/>
    <col min="15385" max="15385" width="26.125" style="50" customWidth="1"/>
    <col min="15386" max="15386" width="9" style="50"/>
    <col min="15387" max="15390" width="3.5" style="50" customWidth="1"/>
    <col min="15391" max="15604" width="9" style="50"/>
    <col min="15605" max="15606" width="8.125" style="50" customWidth="1"/>
    <col min="15607" max="15634" width="3.25" style="50" customWidth="1"/>
    <col min="15635" max="15640" width="10" style="50" customWidth="1"/>
    <col min="15641" max="15641" width="26.125" style="50" customWidth="1"/>
    <col min="15642" max="15642" width="9" style="50"/>
    <col min="15643" max="15646" width="3.5" style="50" customWidth="1"/>
    <col min="15647" max="15860" width="9" style="50"/>
    <col min="15861" max="15862" width="8.125" style="50" customWidth="1"/>
    <col min="15863" max="15890" width="3.25" style="50" customWidth="1"/>
    <col min="15891" max="15896" width="10" style="50" customWidth="1"/>
    <col min="15897" max="15897" width="26.125" style="50" customWidth="1"/>
    <col min="15898" max="15898" width="9" style="50"/>
    <col min="15899" max="15902" width="3.5" style="50" customWidth="1"/>
    <col min="15903" max="16116" width="9" style="50"/>
    <col min="16117" max="16118" width="8.125" style="50" customWidth="1"/>
    <col min="16119" max="16146" width="3.25" style="50" customWidth="1"/>
    <col min="16147" max="16152" width="10" style="50" customWidth="1"/>
    <col min="16153" max="16153" width="26.125" style="50" customWidth="1"/>
    <col min="16154" max="16154" width="9" style="50"/>
    <col min="16155" max="16158" width="3.5" style="50" customWidth="1"/>
    <col min="16159" max="16384" width="9" style="50"/>
  </cols>
  <sheetData>
    <row r="1" spans="1:31" ht="69.75" customHeight="1" thickBot="1">
      <c r="A1" s="109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</row>
    <row r="2" spans="1:31" ht="13.5" customHeight="1">
      <c r="A2" s="51"/>
      <c r="B2" s="52" t="s">
        <v>47</v>
      </c>
      <c r="C2" s="53" t="str">
        <f>A4</f>
        <v>武生FC</v>
      </c>
      <c r="D2" s="54"/>
      <c r="E2" s="54"/>
      <c r="F2" s="55"/>
      <c r="G2" s="53" t="str">
        <f>A6</f>
        <v>Reabola TFC</v>
      </c>
      <c r="H2" s="54"/>
      <c r="I2" s="54"/>
      <c r="J2" s="54"/>
      <c r="K2" s="53" t="str">
        <f>A8</f>
        <v>敦賀FC</v>
      </c>
      <c r="L2" s="54"/>
      <c r="M2" s="54"/>
      <c r="N2" s="54"/>
      <c r="O2" s="53" t="str">
        <f>A10</f>
        <v>福井ノース</v>
      </c>
      <c r="P2" s="54"/>
      <c r="Q2" s="54"/>
      <c r="R2" s="54"/>
      <c r="S2" s="53" t="str">
        <f>A12</f>
        <v>レインボー若狭</v>
      </c>
      <c r="T2" s="54"/>
      <c r="U2" s="54"/>
      <c r="V2" s="54"/>
      <c r="W2" s="53" t="str">
        <f>A14</f>
        <v>福井市中央FC</v>
      </c>
      <c r="X2" s="54"/>
      <c r="Y2" s="54"/>
      <c r="Z2" s="54"/>
      <c r="AA2" s="56" t="s">
        <v>48</v>
      </c>
      <c r="AB2" s="57" t="s">
        <v>49</v>
      </c>
      <c r="AC2" s="57" t="s">
        <v>50</v>
      </c>
      <c r="AD2" s="57" t="s">
        <v>51</v>
      </c>
      <c r="AE2" s="58" t="s">
        <v>52</v>
      </c>
    </row>
    <row r="3" spans="1:31" ht="13.5" customHeight="1">
      <c r="A3" s="59" t="s">
        <v>53</v>
      </c>
      <c r="B3" s="60"/>
      <c r="C3" s="61"/>
      <c r="D3" s="62"/>
      <c r="E3" s="62"/>
      <c r="F3" s="63"/>
      <c r="G3" s="61"/>
      <c r="H3" s="62"/>
      <c r="I3" s="62"/>
      <c r="J3" s="62"/>
      <c r="K3" s="61"/>
      <c r="L3" s="62"/>
      <c r="M3" s="62"/>
      <c r="N3" s="62"/>
      <c r="O3" s="61"/>
      <c r="P3" s="62"/>
      <c r="Q3" s="62"/>
      <c r="R3" s="62"/>
      <c r="S3" s="61"/>
      <c r="T3" s="62"/>
      <c r="U3" s="62"/>
      <c r="V3" s="62"/>
      <c r="W3" s="61"/>
      <c r="X3" s="62"/>
      <c r="Y3" s="62"/>
      <c r="Z3" s="62"/>
      <c r="AA3" s="64"/>
      <c r="AB3" s="65"/>
      <c r="AC3" s="65"/>
      <c r="AD3" s="65"/>
      <c r="AE3" s="66"/>
    </row>
    <row r="4" spans="1:31" ht="23.25" customHeight="1">
      <c r="A4" s="67" t="s">
        <v>5</v>
      </c>
      <c r="B4" s="68"/>
      <c r="C4" s="69"/>
      <c r="D4" s="70"/>
      <c r="E4" s="70"/>
      <c r="F4" s="71"/>
      <c r="G4" s="69" t="str">
        <f t="shared" ref="G4:G14" si="0">IF(H4="","",IF(H4=J4,"△",IF(H4&gt;J4,"○","●")))</f>
        <v>○</v>
      </c>
      <c r="H4" s="70">
        <v>10</v>
      </c>
      <c r="I4" s="70" t="s">
        <v>54</v>
      </c>
      <c r="J4" s="71">
        <v>1</v>
      </c>
      <c r="K4" s="69" t="str">
        <f t="shared" ref="K4:K14" si="1">IF(L4="","",IF(L4=N4,"△",IF(L4&gt;N4,"○","●")))</f>
        <v>○</v>
      </c>
      <c r="L4" s="70">
        <v>6</v>
      </c>
      <c r="M4" s="70" t="s">
        <v>54</v>
      </c>
      <c r="N4" s="71">
        <v>1</v>
      </c>
      <c r="O4" s="69" t="str">
        <f t="shared" ref="O4:O14" si="2">IF(P4="","",IF(P4=R4,"△",IF(P4&gt;R4,"○","●")))</f>
        <v>○</v>
      </c>
      <c r="P4" s="70">
        <v>7</v>
      </c>
      <c r="Q4" s="70" t="s">
        <v>54</v>
      </c>
      <c r="R4" s="71">
        <v>0</v>
      </c>
      <c r="S4" s="69" t="str">
        <f t="shared" ref="S4:S14" si="3">IF(T4="","",IF(T4=V4,"△",IF(T4&gt;V4,"○","●")))</f>
        <v>○</v>
      </c>
      <c r="T4" s="70">
        <v>3</v>
      </c>
      <c r="U4" s="70" t="s">
        <v>54</v>
      </c>
      <c r="V4" s="71">
        <v>1</v>
      </c>
      <c r="W4" s="69" t="str">
        <f t="shared" ref="W4:W15" si="4">IF(X4="","",IF(X4=Z4,"△",IF(X4&gt;Z4,"○","●")))</f>
        <v>○</v>
      </c>
      <c r="X4" s="70">
        <v>4</v>
      </c>
      <c r="Y4" s="70" t="s">
        <v>54</v>
      </c>
      <c r="Z4" s="71">
        <v>2</v>
      </c>
      <c r="AA4" s="72">
        <f>COUNTIF(C4:Z5,"○")*3+COUNTIF(C4:Z5,"△")</f>
        <v>15</v>
      </c>
      <c r="AB4" s="73">
        <f>D4+H4+L4+P4+T4+X4+D5+H5+L5+P5+T5+X5</f>
        <v>30</v>
      </c>
      <c r="AC4" s="74">
        <f>-(F4+J4+N4+R4+V4+Z4+F5+J5+N5+R5+V5+Z5)</f>
        <v>-5</v>
      </c>
      <c r="AD4" s="74">
        <f>AB4+AC4</f>
        <v>25</v>
      </c>
      <c r="AE4" s="75">
        <f>RANK(AA4,$AA$4:$AA$15,0)</f>
        <v>1</v>
      </c>
    </row>
    <row r="5" spans="1:31" ht="23.25" customHeight="1">
      <c r="A5" s="76"/>
      <c r="B5" s="77"/>
      <c r="C5" s="78"/>
      <c r="D5" s="79"/>
      <c r="E5" s="80"/>
      <c r="F5" s="81"/>
      <c r="G5" s="83"/>
      <c r="H5" s="84"/>
      <c r="I5" s="84"/>
      <c r="J5" s="85"/>
      <c r="K5" s="83"/>
      <c r="L5" s="84"/>
      <c r="M5" s="84"/>
      <c r="N5" s="85"/>
      <c r="O5" s="83"/>
      <c r="P5" s="84"/>
      <c r="Q5" s="84"/>
      <c r="R5" s="85"/>
      <c r="S5" s="83"/>
      <c r="T5" s="84"/>
      <c r="U5" s="84"/>
      <c r="V5" s="85"/>
      <c r="W5" s="83"/>
      <c r="X5" s="84"/>
      <c r="Y5" s="84"/>
      <c r="Z5" s="86"/>
      <c r="AA5" s="87"/>
      <c r="AB5" s="88"/>
      <c r="AC5" s="89"/>
      <c r="AD5" s="89"/>
      <c r="AE5" s="90"/>
    </row>
    <row r="6" spans="1:31" ht="23.25" customHeight="1">
      <c r="A6" s="67" t="s">
        <v>55</v>
      </c>
      <c r="B6" s="68"/>
      <c r="C6" s="69" t="str">
        <f t="shared" ref="C6:C14" si="5">IF(D6="","",IF(D6=F6,"△",IF(D6&gt;F6,"○","●")))</f>
        <v>●</v>
      </c>
      <c r="D6" s="70">
        <v>1</v>
      </c>
      <c r="E6" s="70" t="s">
        <v>54</v>
      </c>
      <c r="F6" s="71">
        <v>10</v>
      </c>
      <c r="G6" s="69" t="str">
        <f t="shared" si="0"/>
        <v/>
      </c>
      <c r="H6" s="70"/>
      <c r="I6" s="70"/>
      <c r="J6" s="71"/>
      <c r="K6" s="69" t="str">
        <f t="shared" si="1"/>
        <v>△</v>
      </c>
      <c r="L6" s="70">
        <v>4</v>
      </c>
      <c r="M6" s="70" t="s">
        <v>54</v>
      </c>
      <c r="N6" s="71">
        <v>4</v>
      </c>
      <c r="O6" s="69" t="str">
        <f t="shared" si="2"/>
        <v>●</v>
      </c>
      <c r="P6" s="70">
        <v>2</v>
      </c>
      <c r="Q6" s="70" t="s">
        <v>54</v>
      </c>
      <c r="R6" s="71">
        <v>4</v>
      </c>
      <c r="S6" s="69" t="str">
        <f t="shared" si="3"/>
        <v>△</v>
      </c>
      <c r="T6" s="70">
        <v>0</v>
      </c>
      <c r="U6" s="70" t="s">
        <v>54</v>
      </c>
      <c r="V6" s="71">
        <v>0</v>
      </c>
      <c r="W6" s="69" t="str">
        <f t="shared" si="4"/>
        <v>△</v>
      </c>
      <c r="X6" s="70">
        <v>3</v>
      </c>
      <c r="Y6" s="70" t="s">
        <v>54</v>
      </c>
      <c r="Z6" s="71">
        <v>3</v>
      </c>
      <c r="AA6" s="72">
        <f>COUNTIF(C6:Z7,"○")*3+COUNTIF(C6:Z7,"△")</f>
        <v>3</v>
      </c>
      <c r="AB6" s="73">
        <f t="shared" ref="AB6" si="6">D6+H6+L6+P6+T6+X6+D7+H7+L7+P7+T7+X7</f>
        <v>10</v>
      </c>
      <c r="AC6" s="74">
        <f t="shared" ref="AC6" si="7">-(F6+J6+N6+R6+V6+Z6+F7+J7+N7+R7+V7+Z7)</f>
        <v>-21</v>
      </c>
      <c r="AD6" s="74">
        <f>AB6+AC6</f>
        <v>-11</v>
      </c>
      <c r="AE6" s="75">
        <f>RANK(AA6,$AA$4:$AA$15,0)</f>
        <v>5</v>
      </c>
    </row>
    <row r="7" spans="1:31" ht="23.25" customHeight="1">
      <c r="A7" s="91"/>
      <c r="B7" s="92"/>
      <c r="C7" s="83"/>
      <c r="D7" s="84"/>
      <c r="E7" s="84"/>
      <c r="F7" s="85"/>
      <c r="G7" s="82" t="str">
        <f t="shared" si="0"/>
        <v/>
      </c>
      <c r="H7" s="79"/>
      <c r="I7" s="80"/>
      <c r="J7" s="81"/>
      <c r="K7" s="83"/>
      <c r="L7" s="84"/>
      <c r="M7" s="84"/>
      <c r="N7" s="85"/>
      <c r="O7" s="83"/>
      <c r="P7" s="84"/>
      <c r="Q7" s="84"/>
      <c r="R7" s="85"/>
      <c r="S7" s="83"/>
      <c r="T7" s="84"/>
      <c r="U7" s="84"/>
      <c r="V7" s="85"/>
      <c r="W7" s="83"/>
      <c r="X7" s="84"/>
      <c r="Y7" s="84"/>
      <c r="Z7" s="86"/>
      <c r="AA7" s="87"/>
      <c r="AB7" s="88"/>
      <c r="AC7" s="89"/>
      <c r="AD7" s="89"/>
      <c r="AE7" s="90"/>
    </row>
    <row r="8" spans="1:31" ht="23.25" customHeight="1">
      <c r="A8" s="76" t="s">
        <v>56</v>
      </c>
      <c r="B8" s="77"/>
      <c r="C8" s="69" t="str">
        <f t="shared" si="5"/>
        <v>●</v>
      </c>
      <c r="D8" s="70">
        <v>1</v>
      </c>
      <c r="E8" s="70" t="s">
        <v>54</v>
      </c>
      <c r="F8" s="71">
        <v>6</v>
      </c>
      <c r="G8" s="69" t="str">
        <f t="shared" si="0"/>
        <v>△</v>
      </c>
      <c r="H8" s="70">
        <v>4</v>
      </c>
      <c r="I8" s="70" t="s">
        <v>54</v>
      </c>
      <c r="J8" s="71">
        <v>4</v>
      </c>
      <c r="K8" s="69" t="str">
        <f t="shared" si="1"/>
        <v/>
      </c>
      <c r="L8" s="70"/>
      <c r="M8" s="70"/>
      <c r="N8" s="71"/>
      <c r="O8" s="69" t="str">
        <f t="shared" si="2"/>
        <v>●</v>
      </c>
      <c r="P8" s="70">
        <v>0</v>
      </c>
      <c r="Q8" s="70" t="s">
        <v>54</v>
      </c>
      <c r="R8" s="71">
        <v>1</v>
      </c>
      <c r="S8" s="69" t="str">
        <f t="shared" si="3"/>
        <v>●</v>
      </c>
      <c r="T8" s="70">
        <v>0</v>
      </c>
      <c r="U8" s="70" t="s">
        <v>54</v>
      </c>
      <c r="V8" s="71">
        <v>4</v>
      </c>
      <c r="W8" s="69" t="str">
        <f t="shared" si="4"/>
        <v>○</v>
      </c>
      <c r="X8" s="70">
        <v>1</v>
      </c>
      <c r="Y8" s="70" t="s">
        <v>54</v>
      </c>
      <c r="Z8" s="71">
        <v>0</v>
      </c>
      <c r="AA8" s="72">
        <f>COUNTIF(C8:Z9,"○")*3+COUNTIF(C8:Z9,"△")</f>
        <v>4</v>
      </c>
      <c r="AB8" s="73">
        <f t="shared" ref="AB8" si="8">D8+H8+L8+P8+T8+X8+D9+H9+L9+P9+T9+X9</f>
        <v>6</v>
      </c>
      <c r="AC8" s="74">
        <f t="shared" ref="AC8" si="9">-(F8+J8+N8+R8+V8+Z8+F9+J9+N9+R9+V9+Z9)</f>
        <v>-15</v>
      </c>
      <c r="AD8" s="74">
        <f>AB8+AC8</f>
        <v>-9</v>
      </c>
      <c r="AE8" s="75">
        <f>RANK(AA8,$AA$4:$AA$15,0)</f>
        <v>4</v>
      </c>
    </row>
    <row r="9" spans="1:31" ht="23.25" customHeight="1">
      <c r="A9" s="76"/>
      <c r="B9" s="77"/>
      <c r="C9" s="83"/>
      <c r="D9" s="84"/>
      <c r="E9" s="84"/>
      <c r="F9" s="85"/>
      <c r="G9" s="83"/>
      <c r="H9" s="84"/>
      <c r="I9" s="84"/>
      <c r="J9" s="85"/>
      <c r="K9" s="82" t="str">
        <f t="shared" si="1"/>
        <v/>
      </c>
      <c r="L9" s="79"/>
      <c r="M9" s="80"/>
      <c r="N9" s="81"/>
      <c r="O9" s="83"/>
      <c r="P9" s="84"/>
      <c r="Q9" s="84"/>
      <c r="R9" s="85"/>
      <c r="S9" s="83"/>
      <c r="T9" s="84"/>
      <c r="U9" s="84"/>
      <c r="V9" s="85"/>
      <c r="W9" s="83"/>
      <c r="X9" s="84"/>
      <c r="Y9" s="84"/>
      <c r="Z9" s="86"/>
      <c r="AA9" s="87"/>
      <c r="AB9" s="88"/>
      <c r="AC9" s="89"/>
      <c r="AD9" s="89"/>
      <c r="AE9" s="90"/>
    </row>
    <row r="10" spans="1:31" ht="23.25" customHeight="1">
      <c r="A10" s="67" t="s">
        <v>57</v>
      </c>
      <c r="B10" s="68"/>
      <c r="C10" s="69" t="str">
        <f t="shared" si="5"/>
        <v>●</v>
      </c>
      <c r="D10" s="70">
        <v>0</v>
      </c>
      <c r="E10" s="70" t="s">
        <v>54</v>
      </c>
      <c r="F10" s="71">
        <v>7</v>
      </c>
      <c r="G10" s="69" t="str">
        <f t="shared" si="0"/>
        <v>○</v>
      </c>
      <c r="H10" s="70">
        <v>4</v>
      </c>
      <c r="I10" s="70" t="s">
        <v>54</v>
      </c>
      <c r="J10" s="71">
        <v>2</v>
      </c>
      <c r="K10" s="69" t="str">
        <f t="shared" si="1"/>
        <v>○</v>
      </c>
      <c r="L10" s="70">
        <v>1</v>
      </c>
      <c r="M10" s="70" t="s">
        <v>54</v>
      </c>
      <c r="N10" s="71">
        <v>0</v>
      </c>
      <c r="O10" s="69" t="str">
        <f t="shared" si="2"/>
        <v/>
      </c>
      <c r="P10" s="70"/>
      <c r="Q10" s="70"/>
      <c r="R10" s="71"/>
      <c r="S10" s="69" t="str">
        <f t="shared" si="3"/>
        <v>△</v>
      </c>
      <c r="T10" s="70">
        <v>3</v>
      </c>
      <c r="U10" s="70" t="s">
        <v>54</v>
      </c>
      <c r="V10" s="71">
        <v>3</v>
      </c>
      <c r="W10" s="69" t="str">
        <f t="shared" si="4"/>
        <v>○</v>
      </c>
      <c r="X10" s="70">
        <v>1</v>
      </c>
      <c r="Y10" s="70" t="s">
        <v>54</v>
      </c>
      <c r="Z10" s="71">
        <v>0</v>
      </c>
      <c r="AA10" s="72">
        <f>COUNTIF(C10:Z11,"○")*3+COUNTIF(C10:Z11,"△")</f>
        <v>10</v>
      </c>
      <c r="AB10" s="73">
        <f t="shared" ref="AB10" si="10">D10+H10+L10+P10+T10+X10+D11+H11+L11+P11+T11+X11</f>
        <v>9</v>
      </c>
      <c r="AC10" s="74">
        <f t="shared" ref="AC10" si="11">-(F10+J10+N10+R10+V10+Z10+F11+J11+N11+R11+V11+Z11)</f>
        <v>-12</v>
      </c>
      <c r="AD10" s="74">
        <f>AB10+AC10</f>
        <v>-3</v>
      </c>
      <c r="AE10" s="75">
        <f>RANK(AA10,$AA$4:$AA$15,0)</f>
        <v>2</v>
      </c>
    </row>
    <row r="11" spans="1:31" ht="23.25" customHeight="1">
      <c r="A11" s="91"/>
      <c r="B11" s="92"/>
      <c r="C11" s="83"/>
      <c r="D11" s="84"/>
      <c r="E11" s="84"/>
      <c r="F11" s="85"/>
      <c r="G11" s="83"/>
      <c r="H11" s="84"/>
      <c r="I11" s="84"/>
      <c r="J11" s="85"/>
      <c r="K11" s="83"/>
      <c r="L11" s="84"/>
      <c r="M11" s="84"/>
      <c r="N11" s="85"/>
      <c r="O11" s="82" t="str">
        <f t="shared" si="2"/>
        <v/>
      </c>
      <c r="P11" s="79"/>
      <c r="Q11" s="80"/>
      <c r="R11" s="81"/>
      <c r="S11" s="83"/>
      <c r="T11" s="84"/>
      <c r="U11" s="84"/>
      <c r="V11" s="85"/>
      <c r="W11" s="83"/>
      <c r="X11" s="84"/>
      <c r="Y11" s="84"/>
      <c r="Z11" s="86"/>
      <c r="AA11" s="87"/>
      <c r="AB11" s="88"/>
      <c r="AC11" s="89"/>
      <c r="AD11" s="89"/>
      <c r="AE11" s="90"/>
    </row>
    <row r="12" spans="1:31" ht="23.25" customHeight="1">
      <c r="A12" s="76" t="s">
        <v>58</v>
      </c>
      <c r="B12" s="77"/>
      <c r="C12" s="69" t="str">
        <f t="shared" si="5"/>
        <v>●</v>
      </c>
      <c r="D12" s="70">
        <v>1</v>
      </c>
      <c r="E12" s="70" t="s">
        <v>54</v>
      </c>
      <c r="F12" s="71">
        <v>3</v>
      </c>
      <c r="G12" s="69" t="str">
        <f t="shared" si="0"/>
        <v>△</v>
      </c>
      <c r="H12" s="70">
        <v>0</v>
      </c>
      <c r="I12" s="70" t="s">
        <v>54</v>
      </c>
      <c r="J12" s="71">
        <v>0</v>
      </c>
      <c r="K12" s="69" t="str">
        <f t="shared" si="1"/>
        <v>○</v>
      </c>
      <c r="L12" s="70">
        <v>4</v>
      </c>
      <c r="M12" s="70" t="s">
        <v>54</v>
      </c>
      <c r="N12" s="71">
        <v>0</v>
      </c>
      <c r="O12" s="69" t="str">
        <f t="shared" si="2"/>
        <v>△</v>
      </c>
      <c r="P12" s="70">
        <v>3</v>
      </c>
      <c r="Q12" s="70" t="s">
        <v>54</v>
      </c>
      <c r="R12" s="71">
        <v>3</v>
      </c>
      <c r="S12" s="69" t="str">
        <f t="shared" si="3"/>
        <v/>
      </c>
      <c r="T12" s="70"/>
      <c r="U12" s="70"/>
      <c r="V12" s="71"/>
      <c r="W12" s="69" t="str">
        <f t="shared" si="4"/>
        <v>○</v>
      </c>
      <c r="X12" s="70">
        <v>3</v>
      </c>
      <c r="Y12" s="70" t="s">
        <v>54</v>
      </c>
      <c r="Z12" s="71">
        <v>1</v>
      </c>
      <c r="AA12" s="72">
        <f>COUNTIF(C12:Z13,"○")*3+COUNTIF(C12:Z13,"△")</f>
        <v>8</v>
      </c>
      <c r="AB12" s="73">
        <f t="shared" ref="AB12" si="12">D12+H12+L12+P12+T12+X12+D13+H13+L13+P13+T13+X13</f>
        <v>11</v>
      </c>
      <c r="AC12" s="74">
        <f t="shared" ref="AC12" si="13">-(F12+J12+N12+R12+V12+Z12+F13+J13+N13+R13+V13+Z13)</f>
        <v>-7</v>
      </c>
      <c r="AD12" s="74">
        <f>AB12+AC12</f>
        <v>4</v>
      </c>
      <c r="AE12" s="75">
        <f>RANK(AA12,$AA$4:$AA$15,0)</f>
        <v>3</v>
      </c>
    </row>
    <row r="13" spans="1:31" ht="23.25" customHeight="1">
      <c r="A13" s="76"/>
      <c r="B13" s="77"/>
      <c r="C13" s="83"/>
      <c r="D13" s="84"/>
      <c r="E13" s="84"/>
      <c r="F13" s="85"/>
      <c r="G13" s="83"/>
      <c r="H13" s="84"/>
      <c r="I13" s="84"/>
      <c r="J13" s="85"/>
      <c r="K13" s="83"/>
      <c r="L13" s="84"/>
      <c r="M13" s="84"/>
      <c r="N13" s="85"/>
      <c r="O13" s="83"/>
      <c r="P13" s="84"/>
      <c r="Q13" s="84"/>
      <c r="R13" s="85"/>
      <c r="S13" s="82" t="str">
        <f t="shared" si="3"/>
        <v/>
      </c>
      <c r="T13" s="79"/>
      <c r="U13" s="80"/>
      <c r="V13" s="81"/>
      <c r="W13" s="82"/>
      <c r="X13" s="79"/>
      <c r="Y13" s="80"/>
      <c r="Z13" s="81"/>
      <c r="AA13" s="87"/>
      <c r="AB13" s="88"/>
      <c r="AC13" s="89"/>
      <c r="AD13" s="89"/>
      <c r="AE13" s="90"/>
    </row>
    <row r="14" spans="1:31" ht="23.25" customHeight="1">
      <c r="A14" s="67" t="s">
        <v>59</v>
      </c>
      <c r="B14" s="68"/>
      <c r="C14" s="69" t="str">
        <f t="shared" si="5"/>
        <v>●</v>
      </c>
      <c r="D14" s="70">
        <v>2</v>
      </c>
      <c r="E14" s="70" t="s">
        <v>54</v>
      </c>
      <c r="F14" s="71">
        <v>4</v>
      </c>
      <c r="G14" s="69" t="str">
        <f t="shared" si="0"/>
        <v>△</v>
      </c>
      <c r="H14" s="70">
        <v>3</v>
      </c>
      <c r="I14" s="70" t="s">
        <v>54</v>
      </c>
      <c r="J14" s="71">
        <v>3</v>
      </c>
      <c r="K14" s="69" t="str">
        <f t="shared" si="1"/>
        <v>●</v>
      </c>
      <c r="L14" s="70">
        <v>0</v>
      </c>
      <c r="M14" s="70" t="s">
        <v>54</v>
      </c>
      <c r="N14" s="71">
        <v>1</v>
      </c>
      <c r="O14" s="69" t="str">
        <f t="shared" si="2"/>
        <v>●</v>
      </c>
      <c r="P14" s="70">
        <v>0</v>
      </c>
      <c r="Q14" s="70" t="s">
        <v>54</v>
      </c>
      <c r="R14" s="71">
        <v>1</v>
      </c>
      <c r="S14" s="69" t="str">
        <f t="shared" si="3"/>
        <v>●</v>
      </c>
      <c r="T14" s="70">
        <v>1</v>
      </c>
      <c r="U14" s="70" t="s">
        <v>54</v>
      </c>
      <c r="V14" s="71">
        <v>3</v>
      </c>
      <c r="W14" s="69" t="str">
        <f t="shared" si="4"/>
        <v/>
      </c>
      <c r="X14" s="70"/>
      <c r="Y14" s="70"/>
      <c r="Z14" s="71"/>
      <c r="AA14" s="72">
        <f>COUNTIF(C14:Z15,"○")*3+COUNTIF(C14:Z15,"△")</f>
        <v>1</v>
      </c>
      <c r="AB14" s="73">
        <f t="shared" ref="AB14" si="14">D14+H14+L14+P14+T14+X14+D15+H15+L15+P15+T15+X15</f>
        <v>6</v>
      </c>
      <c r="AC14" s="74">
        <f t="shared" ref="AC14" si="15">-(F14+J14+N14+R14+V14+Z14+F15+J15+N15+R15+V15+Z15)</f>
        <v>-12</v>
      </c>
      <c r="AD14" s="74">
        <f>AB14+AC14</f>
        <v>-6</v>
      </c>
      <c r="AE14" s="75">
        <f>RANK(AA14,$AA$4:$AA$15,0)</f>
        <v>6</v>
      </c>
    </row>
    <row r="15" spans="1:31" ht="23.25" customHeight="1" thickBot="1">
      <c r="A15" s="93"/>
      <c r="B15" s="94"/>
      <c r="C15" s="95"/>
      <c r="D15" s="96"/>
      <c r="E15" s="96"/>
      <c r="F15" s="97"/>
      <c r="G15" s="95"/>
      <c r="H15" s="96"/>
      <c r="I15" s="96"/>
      <c r="J15" s="97"/>
      <c r="K15" s="95"/>
      <c r="L15" s="96"/>
      <c r="M15" s="96"/>
      <c r="N15" s="97"/>
      <c r="O15" s="95"/>
      <c r="P15" s="96"/>
      <c r="Q15" s="96"/>
      <c r="R15" s="97"/>
      <c r="S15" s="95"/>
      <c r="T15" s="96"/>
      <c r="U15" s="96"/>
      <c r="V15" s="97"/>
      <c r="W15" s="98" t="str">
        <f t="shared" si="4"/>
        <v/>
      </c>
      <c r="X15" s="99"/>
      <c r="Y15" s="100"/>
      <c r="Z15" s="100"/>
      <c r="AA15" s="101"/>
      <c r="AB15" s="102"/>
      <c r="AC15" s="103"/>
      <c r="AD15" s="103"/>
      <c r="AE15" s="104"/>
    </row>
    <row r="16" spans="1:31" ht="13.5" customHeight="1">
      <c r="A16" s="105"/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5"/>
      <c r="AB16" s="106"/>
      <c r="AC16" s="106"/>
      <c r="AD16" s="106"/>
      <c r="AE16" s="107"/>
    </row>
    <row r="17" spans="1:31" ht="13.5" customHeight="1">
      <c r="A17" s="105"/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5"/>
      <c r="AB17" s="106"/>
      <c r="AC17" s="106"/>
      <c r="AD17" s="106"/>
      <c r="AE17" s="107"/>
    </row>
  </sheetData>
  <mergeCells count="77">
    <mergeCell ref="S15:V15"/>
    <mergeCell ref="G5:J5"/>
    <mergeCell ref="K5:N5"/>
    <mergeCell ref="C7:F7"/>
    <mergeCell ref="K7:N7"/>
    <mergeCell ref="C9:F9"/>
    <mergeCell ref="G9:J9"/>
    <mergeCell ref="A14:B15"/>
    <mergeCell ref="AA14:AA15"/>
    <mergeCell ref="AB14:AB15"/>
    <mergeCell ref="AC14:AC15"/>
    <mergeCell ref="AD14:AD15"/>
    <mergeCell ref="AE14:AE15"/>
    <mergeCell ref="C15:F15"/>
    <mergeCell ref="G15:J15"/>
    <mergeCell ref="K15:N15"/>
    <mergeCell ref="O15:R15"/>
    <mergeCell ref="A12:B13"/>
    <mergeCell ref="AA12:AA13"/>
    <mergeCell ref="AB12:AB13"/>
    <mergeCell ref="AC12:AC13"/>
    <mergeCell ref="AD12:AD13"/>
    <mergeCell ref="AE12:AE13"/>
    <mergeCell ref="C13:F13"/>
    <mergeCell ref="G13:J13"/>
    <mergeCell ref="K13:N13"/>
    <mergeCell ref="O13:R13"/>
    <mergeCell ref="AC10:AC11"/>
    <mergeCell ref="AD10:AD11"/>
    <mergeCell ref="AE10:AE11"/>
    <mergeCell ref="C11:F11"/>
    <mergeCell ref="G11:J11"/>
    <mergeCell ref="K11:N11"/>
    <mergeCell ref="S11:V11"/>
    <mergeCell ref="W11:Z11"/>
    <mergeCell ref="O9:R9"/>
    <mergeCell ref="S9:V9"/>
    <mergeCell ref="W9:Z9"/>
    <mergeCell ref="A10:B11"/>
    <mergeCell ref="AA10:AA11"/>
    <mergeCell ref="AB10:AB11"/>
    <mergeCell ref="AE6:AE7"/>
    <mergeCell ref="O7:R7"/>
    <mergeCell ref="S7:V7"/>
    <mergeCell ref="W7:Z7"/>
    <mergeCell ref="A8:B9"/>
    <mergeCell ref="AA8:AA9"/>
    <mergeCell ref="AB8:AB9"/>
    <mergeCell ref="AC8:AC9"/>
    <mergeCell ref="AD8:AD9"/>
    <mergeCell ref="AE8:AE9"/>
    <mergeCell ref="W5:Z5"/>
    <mergeCell ref="A6:B7"/>
    <mergeCell ref="AA6:AA7"/>
    <mergeCell ref="AB6:AB7"/>
    <mergeCell ref="AC6:AC7"/>
    <mergeCell ref="AD6:AD7"/>
    <mergeCell ref="AD2:AD3"/>
    <mergeCell ref="AE2:AE3"/>
    <mergeCell ref="A4:B5"/>
    <mergeCell ref="AA4:AA5"/>
    <mergeCell ref="AB4:AB5"/>
    <mergeCell ref="AC4:AC5"/>
    <mergeCell ref="AD4:AD5"/>
    <mergeCell ref="AE4:AE5"/>
    <mergeCell ref="O5:R5"/>
    <mergeCell ref="S5:V5"/>
    <mergeCell ref="A1:AE1"/>
    <mergeCell ref="C2:F3"/>
    <mergeCell ref="G2:J3"/>
    <mergeCell ref="K2:N3"/>
    <mergeCell ref="O2:R3"/>
    <mergeCell ref="S2:V3"/>
    <mergeCell ref="W2:Z3"/>
    <mergeCell ref="AA2:AA3"/>
    <mergeCell ref="AB2:AB3"/>
    <mergeCell ref="AC2:AC3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日程</vt:lpstr>
      <vt:lpstr>リーグ表（入替戦進出決定リーグ）</vt:lpstr>
      <vt:lpstr>リーグ表（フレンドリーリーグ）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2018-07-25T02:02:30Z</cp:lastPrinted>
  <dcterms:created xsi:type="dcterms:W3CDTF">2018-06-25T12:40:51Z</dcterms:created>
  <dcterms:modified xsi:type="dcterms:W3CDTF">2018-10-21T09:12:59Z</dcterms:modified>
</cp:coreProperties>
</file>