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-sai225\Documents\リーグ\"/>
    </mc:Choice>
  </mc:AlternateContent>
  <xr:revisionPtr revIDLastSave="0" documentId="8_{8C0E341F-A871-4F5B-956F-E87172E9803A}" xr6:coauthVersionLast="47" xr6:coauthVersionMax="47" xr10:uidLastSave="{00000000-0000-0000-0000-000000000000}"/>
  <bookViews>
    <workbookView xWindow="-108" yWindow="-108" windowWidth="23256" windowHeight="12456" tabRatio="823" activeTab="1" xr2:uid="{736BC045-1563-41CB-BD8A-F7D3F5B57B19}"/>
  </bookViews>
  <sheets>
    <sheet name="試合結果(U-15)" sheetId="5" r:id="rId1"/>
    <sheet name="試合結果(U-13) " sheetId="68" r:id="rId2"/>
  </sheets>
  <definedNames>
    <definedName name="_xlnm.Print_Area" localSheetId="1">'試合結果(U-13) '!$A$1:$AK$18</definedName>
    <definedName name="_xlnm.Print_Area" localSheetId="0">'試合結果(U-15)'!$A$1:$AK$18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8" l="1"/>
  <c r="C2" i="68" s="1"/>
  <c r="A6" i="68"/>
  <c r="G2" i="68" s="1"/>
  <c r="A8" i="68"/>
  <c r="A10" i="68"/>
  <c r="A12" i="68"/>
  <c r="A14" i="68"/>
  <c r="W2" i="68" s="1"/>
  <c r="A16" i="68"/>
  <c r="AA2" i="68" s="1"/>
  <c r="AA17" i="68"/>
  <c r="W17" i="68"/>
  <c r="S17" i="68"/>
  <c r="O17" i="68"/>
  <c r="K17" i="68"/>
  <c r="G17" i="68"/>
  <c r="C17" i="68"/>
  <c r="AG16" i="68"/>
  <c r="AF16" i="68"/>
  <c r="AH16" i="68"/>
  <c r="AA16" i="68"/>
  <c r="W16" i="68"/>
  <c r="S16" i="68"/>
  <c r="O16" i="68"/>
  <c r="AE16" i="68"/>
  <c r="K16" i="68"/>
  <c r="G16" i="68"/>
  <c r="C16" i="68"/>
  <c r="AA15" i="68"/>
  <c r="W15" i="68"/>
  <c r="S15" i="68"/>
  <c r="O15" i="68"/>
  <c r="K15" i="68"/>
  <c r="G15" i="68"/>
  <c r="C15" i="68"/>
  <c r="AG14" i="68"/>
  <c r="AH14" i="68"/>
  <c r="AF14" i="68"/>
  <c r="AA14" i="68"/>
  <c r="W14" i="68"/>
  <c r="S14" i="68"/>
  <c r="AE14" i="68"/>
  <c r="O14" i="68"/>
  <c r="K14" i="68"/>
  <c r="G14" i="68"/>
  <c r="C14" i="68"/>
  <c r="AA13" i="68"/>
  <c r="W13" i="68"/>
  <c r="S13" i="68"/>
  <c r="O13" i="68"/>
  <c r="K13" i="68"/>
  <c r="G13" i="68"/>
  <c r="C13" i="68"/>
  <c r="AG12" i="68"/>
  <c r="AF12" i="68"/>
  <c r="AH12" i="68"/>
  <c r="AA12" i="68"/>
  <c r="AE12" i="68"/>
  <c r="W12" i="68"/>
  <c r="S12" i="68"/>
  <c r="O12" i="68"/>
  <c r="K12" i="68"/>
  <c r="G12" i="68"/>
  <c r="C12" i="68"/>
  <c r="AA11" i="68"/>
  <c r="W11" i="68"/>
  <c r="S11" i="68"/>
  <c r="O11" i="68"/>
  <c r="K11" i="68"/>
  <c r="G11" i="68"/>
  <c r="C11" i="68"/>
  <c r="AG10" i="68"/>
  <c r="AF10" i="68"/>
  <c r="AH10" i="68"/>
  <c r="AA10" i="68"/>
  <c r="W10" i="68"/>
  <c r="S10" i="68"/>
  <c r="O10" i="68"/>
  <c r="K10" i="68"/>
  <c r="G10" i="68"/>
  <c r="C10" i="68"/>
  <c r="AE10" i="68"/>
  <c r="AA9" i="68"/>
  <c r="W9" i="68"/>
  <c r="S9" i="68"/>
  <c r="O9" i="68"/>
  <c r="K9" i="68"/>
  <c r="G9" i="68"/>
  <c r="C9" i="68"/>
  <c r="AG8" i="68"/>
  <c r="AH8" i="68"/>
  <c r="AF8" i="68"/>
  <c r="AA8" i="68"/>
  <c r="W8" i="68"/>
  <c r="S8" i="68"/>
  <c r="O8" i="68"/>
  <c r="K8" i="68"/>
  <c r="G8" i="68"/>
  <c r="AE8" i="68"/>
  <c r="AI8" i="68"/>
  <c r="C8" i="68"/>
  <c r="AA7" i="68"/>
  <c r="W7" i="68"/>
  <c r="S7" i="68"/>
  <c r="O7" i="68"/>
  <c r="K7" i="68"/>
  <c r="G7" i="68"/>
  <c r="C7" i="68"/>
  <c r="AG6" i="68"/>
  <c r="AF6" i="68"/>
  <c r="AH6" i="68"/>
  <c r="AA6" i="68"/>
  <c r="W6" i="68"/>
  <c r="S6" i="68"/>
  <c r="O6" i="68"/>
  <c r="K6" i="68"/>
  <c r="AE6" i="68"/>
  <c r="AI6" i="68"/>
  <c r="G6" i="68"/>
  <c r="C6" i="68"/>
  <c r="AM5" i="68"/>
  <c r="AA5" i="68"/>
  <c r="W5" i="68"/>
  <c r="S5" i="68"/>
  <c r="O5" i="68"/>
  <c r="K5" i="68"/>
  <c r="G5" i="68"/>
  <c r="AM4" i="68"/>
  <c r="AG4" i="68"/>
  <c r="AF4" i="68"/>
  <c r="AH4" i="68"/>
  <c r="AA4" i="68"/>
  <c r="W4" i="68"/>
  <c r="S4" i="68"/>
  <c r="AE4" i="68"/>
  <c r="O4" i="68"/>
  <c r="K4" i="68"/>
  <c r="G4" i="68"/>
  <c r="S2" i="68"/>
  <c r="O2" i="68"/>
  <c r="K2" i="68"/>
  <c r="AG16" i="5"/>
  <c r="AH16" i="5"/>
  <c r="AG14" i="5"/>
  <c r="AG12" i="5"/>
  <c r="AG10" i="5"/>
  <c r="AG8" i="5"/>
  <c r="AG6" i="5"/>
  <c r="AH6" i="5"/>
  <c r="AG4" i="5"/>
  <c r="AH4" i="5"/>
  <c r="AF16" i="5"/>
  <c r="AF14" i="5"/>
  <c r="AH14" i="5"/>
  <c r="AF12" i="5"/>
  <c r="AH12" i="5"/>
  <c r="AF10" i="5"/>
  <c r="AH10" i="5"/>
  <c r="AF8" i="5"/>
  <c r="AH8" i="5"/>
  <c r="AF6" i="5"/>
  <c r="AF4" i="5"/>
  <c r="AM5" i="5"/>
  <c r="AM4" i="5"/>
  <c r="C7" i="5"/>
  <c r="C6" i="5"/>
  <c r="C17" i="5"/>
  <c r="C16" i="5"/>
  <c r="C15" i="5"/>
  <c r="C14" i="5"/>
  <c r="AE14" i="5"/>
  <c r="C13" i="5"/>
  <c r="C12" i="5"/>
  <c r="C11" i="5"/>
  <c r="C10" i="5"/>
  <c r="C9" i="5"/>
  <c r="C8" i="5"/>
  <c r="K8" i="5"/>
  <c r="AA17" i="5"/>
  <c r="W17" i="5"/>
  <c r="S17" i="5"/>
  <c r="O17" i="5"/>
  <c r="K17" i="5"/>
  <c r="G17" i="5"/>
  <c r="AA16" i="5"/>
  <c r="W16" i="5"/>
  <c r="S16" i="5"/>
  <c r="O16" i="5"/>
  <c r="K16" i="5"/>
  <c r="G16" i="5"/>
  <c r="AE16" i="5"/>
  <c r="AA15" i="5"/>
  <c r="W15" i="5"/>
  <c r="S15" i="5"/>
  <c r="O15" i="5"/>
  <c r="K15" i="5"/>
  <c r="G15" i="5"/>
  <c r="AA14" i="5"/>
  <c r="W14" i="5"/>
  <c r="S14" i="5"/>
  <c r="O14" i="5"/>
  <c r="K14" i="5"/>
  <c r="G14" i="5"/>
  <c r="AA13" i="5"/>
  <c r="W13" i="5"/>
  <c r="S13" i="5"/>
  <c r="O13" i="5"/>
  <c r="K13" i="5"/>
  <c r="G13" i="5"/>
  <c r="AA12" i="5"/>
  <c r="W12" i="5"/>
  <c r="S12" i="5"/>
  <c r="O12" i="5"/>
  <c r="K12" i="5"/>
  <c r="G12" i="5"/>
  <c r="AE12" i="5"/>
  <c r="AI12" i="5"/>
  <c r="AA11" i="5"/>
  <c r="W11" i="5"/>
  <c r="S11" i="5"/>
  <c r="O11" i="5"/>
  <c r="K11" i="5"/>
  <c r="G11" i="5"/>
  <c r="AA10" i="5"/>
  <c r="AE10" i="5"/>
  <c r="W10" i="5"/>
  <c r="S10" i="5"/>
  <c r="O10" i="5"/>
  <c r="K10" i="5"/>
  <c r="G10" i="5"/>
  <c r="AA9" i="5"/>
  <c r="W9" i="5"/>
  <c r="S9" i="5"/>
  <c r="O9" i="5"/>
  <c r="K9" i="5"/>
  <c r="G9" i="5"/>
  <c r="AA8" i="5"/>
  <c r="W8" i="5"/>
  <c r="S8" i="5"/>
  <c r="O8" i="5"/>
  <c r="G8" i="5"/>
  <c r="AE8" i="5"/>
  <c r="AA7" i="5"/>
  <c r="W7" i="5"/>
  <c r="S7" i="5"/>
  <c r="O7" i="5"/>
  <c r="K7" i="5"/>
  <c r="G7" i="5"/>
  <c r="AA6" i="5"/>
  <c r="W6" i="5"/>
  <c r="AE6" i="5"/>
  <c r="AI6" i="5"/>
  <c r="S6" i="5"/>
  <c r="O6" i="5"/>
  <c r="K6" i="5"/>
  <c r="G6" i="5"/>
  <c r="AA2" i="5"/>
  <c r="W2" i="5"/>
  <c r="S2" i="5"/>
  <c r="O2" i="5"/>
  <c r="K2" i="5"/>
  <c r="G2" i="5"/>
  <c r="C2" i="5"/>
  <c r="AA5" i="5"/>
  <c r="AA4" i="5"/>
  <c r="W5" i="5"/>
  <c r="W4" i="5"/>
  <c r="AE4" i="5"/>
  <c r="S5" i="5"/>
  <c r="S4" i="5"/>
  <c r="O5" i="5"/>
  <c r="O4" i="5"/>
  <c r="K5" i="5"/>
  <c r="K4" i="5"/>
  <c r="G5" i="5"/>
  <c r="G4" i="5"/>
  <c r="AI4" i="68"/>
  <c r="AI14" i="68"/>
  <c r="AI16" i="68"/>
  <c r="AI16" i="5"/>
  <c r="AI10" i="5"/>
  <c r="AI8" i="5"/>
  <c r="AI10" i="68"/>
  <c r="AI12" i="68"/>
  <c r="AI4" i="5"/>
  <c r="AI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福井市教育委員会</author>
  </authors>
  <commentList>
    <comment ref="A4" authorId="0" shapeId="0" xr:uid="{6EE6D290-1F91-4042-8CC5-53A0A02EED77}">
      <text>
        <r>
          <rPr>
            <b/>
            <sz val="18"/>
            <color indexed="81"/>
            <rFont val="ＭＳ Ｐゴシック"/>
            <family val="3"/>
            <charset val="128"/>
          </rPr>
          <t>この列にチーム名を入力する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P4" authorId="0" shapeId="0" xr:uid="{E2D66EB8-57F3-41E4-A8BF-B20DE30232B8}">
      <text>
        <r>
          <rPr>
            <b/>
            <sz val="18"/>
            <color indexed="81"/>
            <rFont val="ＭＳ Ｐゴシック"/>
            <family val="3"/>
            <charset val="128"/>
          </rPr>
          <t>上段に前期の対戦スコア
下段に後期の対戦スコアを入力。
計算式が入っているためスコアを入力すると○、●、△が自動的に表示されます。
また、右の列の勝点、得点、得失点等も自動的に計算されます。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福井市教育委員会</author>
  </authors>
  <commentList>
    <comment ref="A4" authorId="0" shapeId="0" xr:uid="{59FD68EB-C15E-4D97-8BA8-EFA24C0554E4}">
      <text>
        <r>
          <rPr>
            <b/>
            <sz val="18"/>
            <color indexed="81"/>
            <rFont val="ＭＳ Ｐゴシック"/>
            <family val="3"/>
            <charset val="128"/>
          </rPr>
          <t>この列にチーム名を入力する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P4" authorId="0" shapeId="0" xr:uid="{42D9AAAC-9A91-41D7-B697-332801B77098}">
      <text>
        <r>
          <rPr>
            <b/>
            <sz val="18"/>
            <color indexed="81"/>
            <rFont val="ＭＳ Ｐゴシック"/>
            <family val="3"/>
            <charset val="128"/>
          </rPr>
          <t>上段に前期の対戦スコア
下段に後期の対戦スコアを入力。
計算式が入っているためスコアを入力すると○、●、△が自動的に表示されます。
また、右の列の勝点、得点、得失点等も自動的に計算されます。</t>
        </r>
      </text>
    </comment>
  </commentList>
</comments>
</file>

<file path=xl/sharedStrings.xml><?xml version="1.0" encoding="utf-8"?>
<sst xmlns="http://schemas.openxmlformats.org/spreadsheetml/2006/main" count="201" uniqueCount="20">
  <si>
    <t>対戦相手</t>
    <rPh sb="0" eb="2">
      <t>タイセン</t>
    </rPh>
    <rPh sb="2" eb="4">
      <t>アイテ</t>
    </rPh>
    <phoneticPr fontId="2"/>
  </si>
  <si>
    <t>勝点</t>
    <rPh sb="0" eb="1">
      <t>カ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</si>
  <si>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</si>
  <si>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</si>
  <si>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得失点差</t>
    <rPh sb="0" eb="4">
      <t>トクシッテンサ</t>
    </rPh>
    <phoneticPr fontId="2"/>
  </si>
  <si>
    <t>チーム名</t>
    <rPh sb="3" eb="4">
      <t>ナマエ</t>
    </rPh>
    <phoneticPr fontId="2"/>
  </si>
  <si>
    <t>備　　　考
（警告など）</t>
    <rPh sb="0" eb="5">
      <t>ビコウ</t>
    </rPh>
    <rPh sb="7" eb="9">
      <t>ケイコク</t>
    </rPh>
    <phoneticPr fontId="2"/>
  </si>
  <si>
    <t>順　位</t>
    <rPh sb="0" eb="3">
      <t>ジュンイ</t>
    </rPh>
    <phoneticPr fontId="2"/>
  </si>
  <si>
    <t>本順位</t>
    <rPh sb="0" eb="1">
      <t>ホン</t>
    </rPh>
    <rPh sb="1" eb="3">
      <t>ジュンイ</t>
    </rPh>
    <phoneticPr fontId="2"/>
  </si>
  <si>
    <t>-</t>
    <phoneticPr fontId="2"/>
  </si>
  <si>
    <t>入力例</t>
    <rPh sb="0" eb="3">
      <t>ニュウリョクレイ</t>
    </rPh>
    <phoneticPr fontId="2"/>
  </si>
  <si>
    <t>ユナイテッドFC　Ⅱ</t>
    <phoneticPr fontId="2"/>
  </si>
  <si>
    <t>Fascino Blu JY Ⅱ</t>
    <phoneticPr fontId="2"/>
  </si>
  <si>
    <t>FC福井マリーナ Ⅲ</t>
    <rPh sb="2" eb="4">
      <t>フクイ</t>
    </rPh>
    <phoneticPr fontId="2"/>
  </si>
  <si>
    <t>IM　SC</t>
    <phoneticPr fontId="2"/>
  </si>
  <si>
    <t>STAYLE　FC</t>
    <phoneticPr fontId="2"/>
  </si>
  <si>
    <t>FC　ReSTART</t>
    <phoneticPr fontId="2"/>
  </si>
  <si>
    <t>グラスミーゴFC</t>
    <phoneticPr fontId="2"/>
  </si>
  <si>
    <t>高円宮杯 JFA U-15サッカーリーグ2026　福井県リーグ【4】部　順位表(U-15)</t>
    <rPh sb="0" eb="3">
      <t>タカマドノミヤ</t>
    </rPh>
    <rPh sb="3" eb="4">
      <t>ハイ</t>
    </rPh>
    <rPh sb="25" eb="27">
      <t>フクイ</t>
    </rPh>
    <rPh sb="27" eb="28">
      <t>ケン</t>
    </rPh>
    <rPh sb="34" eb="35">
      <t>ブ</t>
    </rPh>
    <rPh sb="36" eb="38">
      <t>ジュンイ</t>
    </rPh>
    <rPh sb="38" eb="39">
      <t>ヒョウ</t>
    </rPh>
    <phoneticPr fontId="2"/>
  </si>
  <si>
    <t>高円宮杯 JFA U-15サッカーリーグ2026　福井県リーグ【4】部　順位表(U-13)</t>
    <rPh sb="0" eb="3">
      <t>タカマドノミヤ</t>
    </rPh>
    <rPh sb="3" eb="4">
      <t>ハイ</t>
    </rPh>
    <rPh sb="25" eb="27">
      <t>フクイ</t>
    </rPh>
    <rPh sb="27" eb="28">
      <t>ケン</t>
    </rPh>
    <rPh sb="34" eb="35">
      <t>ブ</t>
    </rPh>
    <rPh sb="36" eb="38">
      <t>ジュンイ</t>
    </rPh>
    <rPh sb="38" eb="3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</si>
</sst>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Comic Sans MS"/>
      <family val="4"/>
    </font>
  </fonts>
  <fills count="5">
    <fill>
      <patternFill patternType="none"/>
    </fill>
    <fill>
      <patternFill patternType="gray125"/>
    </fill>
    <fill>
      <patternFill patternType="lightGray">
        <fgColor indexed="9"/>
        <bgColor indexed="47"/>
      </patternFill>
    </fill>
    <fill>
      <patternFill patternType="lightGray">
        <fgColor indexed="9"/>
        <bgColor indexed="43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4" borderId="12" xfId="0" applyFont="1" applyFill="1" applyBorder="1" applyAlignment="1">
      <alignment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3" fillId="3" borderId="37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 wrapText="1"/>
    </xf>
    <xf numFmtId="176" fontId="9" fillId="0" borderId="22" xfId="0" applyNumberFormat="1" applyFont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/>
    </xf>
    <xf numFmtId="0" fontId="3" fillId="3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30</xdr:col>
      <xdr:colOff>0</xdr:colOff>
      <xdr:row>17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A8ABA4-9C88-5FBD-FF9E-96E16B3D6B5D}"/>
            </a:ext>
          </a:extLst>
        </xdr:cNvPr>
        <xdr:cNvCxnSpPr/>
      </xdr:nvCxnSpPr>
      <xdr:spPr>
        <a:xfrm>
          <a:off x="1242391" y="1725543"/>
          <a:ext cx="7951305" cy="77304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30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707FDE2-2EA1-EE27-BF45-3071E35C626E}"/>
            </a:ext>
          </a:extLst>
        </xdr:cNvPr>
        <xdr:cNvCxnSpPr/>
      </xdr:nvCxnSpPr>
      <xdr:spPr>
        <a:xfrm>
          <a:off x="1238250" y="1809750"/>
          <a:ext cx="6934200" cy="7334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DFFF-E02D-4A8D-94DB-5DD8C0E095C9}">
  <sheetPr codeName="Sheet3"/>
  <dimension ref="A1:AP19"/>
  <sheetViews>
    <sheetView zoomScale="55" zoomScaleNormal="55" zoomScaleSheetLayoutView="75" workbookViewId="0">
      <selection activeCell="A4" sqref="A4:B5"/>
    </sheetView>
  </sheetViews>
  <sheetFormatPr defaultRowHeight="13.2" x14ac:dyDescent="0.2"/>
  <cols>
    <col min="1" max="2" width="8.109375" customWidth="1"/>
    <col min="3" max="30" width="3.21875" customWidth="1"/>
    <col min="31" max="36" width="10" customWidth="1"/>
    <col min="37" max="37" width="26.109375" customWidth="1"/>
    <col min="39" max="42" width="3.44140625" customWidth="1"/>
  </cols>
  <sheetData>
    <row r="1" spans="1:42" ht="60" customHeight="1" thickBot="1" x14ac:dyDescent="0.4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42" ht="41.25" customHeight="1" x14ac:dyDescent="0.2">
      <c r="A2" s="6"/>
      <c r="B2" s="1" t="s">
        <v>0</v>
      </c>
      <c r="C2" s="28" t="str">
        <f>A4</f>
        <v>ユナイテッドFC　Ⅱ</v>
      </c>
      <c r="D2" s="29"/>
      <c r="E2" s="29"/>
      <c r="F2" s="30"/>
      <c r="G2" s="28" t="str">
        <f>A6</f>
        <v>Fascino Blu JY Ⅱ</v>
      </c>
      <c r="H2" s="29"/>
      <c r="I2" s="29"/>
      <c r="J2" s="29"/>
      <c r="K2" s="28" t="str">
        <f>A8</f>
        <v>FC福井マリーナ Ⅲ</v>
      </c>
      <c r="L2" s="29"/>
      <c r="M2" s="29"/>
      <c r="N2" s="29"/>
      <c r="O2" s="28" t="str">
        <f>A10</f>
        <v>IM　SC</v>
      </c>
      <c r="P2" s="29"/>
      <c r="Q2" s="29"/>
      <c r="R2" s="29"/>
      <c r="S2" s="28" t="str">
        <f>A12</f>
        <v>STAYLE　FC</v>
      </c>
      <c r="T2" s="29"/>
      <c r="U2" s="29"/>
      <c r="V2" s="29"/>
      <c r="W2" s="28" t="str">
        <f>A14</f>
        <v>FC　ReSTART</v>
      </c>
      <c r="X2" s="29"/>
      <c r="Y2" s="29"/>
      <c r="Z2" s="29"/>
      <c r="AA2" s="28" t="str">
        <f>A16</f>
        <v>グラスミーゴFC</v>
      </c>
      <c r="AB2" s="29"/>
      <c r="AC2" s="29"/>
      <c r="AD2" s="29"/>
      <c r="AE2" s="34" t="s">
        <v>1</v>
      </c>
      <c r="AF2" s="36" t="s">
        <v>2</v>
      </c>
      <c r="AG2" s="36" t="s">
        <v>3</v>
      </c>
      <c r="AH2" s="36" t="s">
        <v>4</v>
      </c>
      <c r="AI2" s="42" t="s">
        <v>7</v>
      </c>
      <c r="AJ2" s="42" t="s">
        <v>8</v>
      </c>
      <c r="AK2" s="23" t="s">
        <v>6</v>
      </c>
    </row>
    <row r="3" spans="1:42" ht="41.25" customHeight="1" x14ac:dyDescent="0.2">
      <c r="A3" s="2" t="s">
        <v>5</v>
      </c>
      <c r="B3" s="7"/>
      <c r="C3" s="31"/>
      <c r="D3" s="32"/>
      <c r="E3" s="32"/>
      <c r="F3" s="33"/>
      <c r="G3" s="31"/>
      <c r="H3" s="32"/>
      <c r="I3" s="32"/>
      <c r="J3" s="32"/>
      <c r="K3" s="31"/>
      <c r="L3" s="32"/>
      <c r="M3" s="32"/>
      <c r="N3" s="32"/>
      <c r="O3" s="31"/>
      <c r="P3" s="32"/>
      <c r="Q3" s="32"/>
      <c r="R3" s="32"/>
      <c r="S3" s="31"/>
      <c r="T3" s="32"/>
      <c r="U3" s="32"/>
      <c r="V3" s="32"/>
      <c r="W3" s="31"/>
      <c r="X3" s="32"/>
      <c r="Y3" s="32"/>
      <c r="Z3" s="32"/>
      <c r="AA3" s="31"/>
      <c r="AB3" s="32"/>
      <c r="AC3" s="32"/>
      <c r="AD3" s="32"/>
      <c r="AE3" s="35"/>
      <c r="AF3" s="37"/>
      <c r="AG3" s="37"/>
      <c r="AH3" s="37"/>
      <c r="AI3" s="44"/>
      <c r="AJ3" s="43"/>
      <c r="AK3" s="24"/>
      <c r="AM3" s="25" t="s">
        <v>10</v>
      </c>
      <c r="AN3" s="25"/>
      <c r="AO3" s="25"/>
      <c r="AP3" s="25"/>
    </row>
    <row r="4" spans="1:42" ht="41.25" customHeight="1" x14ac:dyDescent="0.2">
      <c r="A4" s="45" t="s">
        <v>11</v>
      </c>
      <c r="B4" s="46"/>
      <c r="C4" s="16"/>
      <c r="D4" s="17"/>
      <c r="E4" s="17"/>
      <c r="F4" s="18"/>
      <c r="G4" s="16" t="str">
        <f t="shared" ref="G4:G17" si="0">IF(H4="","",IF(H4=J4,"△",IF(H4&gt;J4,"○","●")))</f>
        <v/>
      </c>
      <c r="H4" s="17"/>
      <c r="I4" s="17" t="s">
        <v>9</v>
      </c>
      <c r="J4" s="18"/>
      <c r="K4" s="16" t="str">
        <f t="shared" ref="K4:K17" si="1">IF(L4="","",IF(L4=N4,"△",IF(L4&gt;N4,"○","●")))</f>
        <v/>
      </c>
      <c r="L4" s="17"/>
      <c r="M4" s="17" t="s">
        <v>9</v>
      </c>
      <c r="N4" s="18"/>
      <c r="O4" s="16" t="str">
        <f t="shared" ref="O4:O17" si="2">IF(P4="","",IF(P4=R4,"△",IF(P4&gt;R4,"○","●")))</f>
        <v/>
      </c>
      <c r="P4" s="17"/>
      <c r="Q4" s="17" t="s">
        <v>9</v>
      </c>
      <c r="R4" s="18"/>
      <c r="S4" s="16" t="str">
        <f t="shared" ref="S4:S17" si="3">IF(T4="","",IF(T4=V4,"△",IF(T4&gt;V4,"○","●")))</f>
        <v/>
      </c>
      <c r="T4" s="17"/>
      <c r="U4" s="17" t="s">
        <v>9</v>
      </c>
      <c r="V4" s="18"/>
      <c r="W4" s="16" t="str">
        <f t="shared" ref="W4:W17" si="4">IF(X4="","",IF(X4=Z4,"△",IF(X4&gt;Z4,"○","●")))</f>
        <v/>
      </c>
      <c r="X4" s="17"/>
      <c r="Y4" s="17" t="s">
        <v>9</v>
      </c>
      <c r="Z4" s="18"/>
      <c r="AA4" s="16" t="str">
        <f t="shared" ref="AA4:AA17" si="5">IF(AB4="","",IF(AB4=AD4,"△",IF(AB4&gt;AD4,"○","●")))</f>
        <v/>
      </c>
      <c r="AB4" s="17"/>
      <c r="AC4" s="17" t="s">
        <v>9</v>
      </c>
      <c r="AD4" s="18"/>
      <c r="AE4" s="49">
        <f>COUNTIF(C4:AD5,"○")*3+COUNTIF(C4:AD5,"△")</f>
        <v>0</v>
      </c>
      <c r="AF4" s="38">
        <f>D4+H4+L4+P4+T4+X4+AB4+D5+H5+L5+P5+T5+X5+AB5</f>
        <v>0</v>
      </c>
      <c r="AG4" s="40">
        <f>-(F4+J4+N4+R4+V4+Z4+AD4+F5+J5+N5+R5+V5+Z5+AD5)</f>
        <v>0</v>
      </c>
      <c r="AH4" s="40">
        <f>AF4+AG4</f>
        <v>0</v>
      </c>
      <c r="AI4" s="51">
        <f>RANK(AE4,$AE$4:$AE$17,0)</f>
        <v>1</v>
      </c>
      <c r="AJ4" s="20"/>
      <c r="AK4" s="53"/>
      <c r="AM4" s="16" t="str">
        <f>IF(AN4="","",IF(AN4=AP4,"△",IF(AN4&gt;AP4,"○","●")))</f>
        <v>○</v>
      </c>
      <c r="AN4" s="17">
        <v>2</v>
      </c>
      <c r="AO4" s="17" t="s">
        <v>9</v>
      </c>
      <c r="AP4" s="18">
        <v>1</v>
      </c>
    </row>
    <row r="5" spans="1:42" ht="41.25" customHeight="1" x14ac:dyDescent="0.2">
      <c r="A5" s="47"/>
      <c r="B5" s="48"/>
      <c r="C5" s="8"/>
      <c r="D5" s="11"/>
      <c r="E5" s="12"/>
      <c r="F5" s="13"/>
      <c r="G5" s="10" t="str">
        <f t="shared" si="0"/>
        <v/>
      </c>
      <c r="H5" s="11"/>
      <c r="I5" s="12" t="s">
        <v>9</v>
      </c>
      <c r="J5" s="13"/>
      <c r="K5" s="10" t="str">
        <f t="shared" si="1"/>
        <v/>
      </c>
      <c r="L5" s="11"/>
      <c r="M5" s="12" t="s">
        <v>9</v>
      </c>
      <c r="N5" s="13"/>
      <c r="O5" s="10" t="str">
        <f t="shared" si="2"/>
        <v/>
      </c>
      <c r="P5" s="11"/>
      <c r="Q5" s="12" t="s">
        <v>9</v>
      </c>
      <c r="R5" s="13"/>
      <c r="S5" s="10" t="str">
        <f t="shared" si="3"/>
        <v/>
      </c>
      <c r="T5" s="11"/>
      <c r="U5" s="12" t="s">
        <v>9</v>
      </c>
      <c r="V5" s="13"/>
      <c r="W5" s="10" t="str">
        <f t="shared" si="4"/>
        <v/>
      </c>
      <c r="X5" s="11"/>
      <c r="Y5" s="12" t="s">
        <v>9</v>
      </c>
      <c r="Z5" s="13"/>
      <c r="AA5" s="10" t="str">
        <f t="shared" si="5"/>
        <v/>
      </c>
      <c r="AB5" s="11"/>
      <c r="AC5" s="12" t="s">
        <v>9</v>
      </c>
      <c r="AD5" s="13"/>
      <c r="AE5" s="50"/>
      <c r="AF5" s="39"/>
      <c r="AG5" s="41"/>
      <c r="AH5" s="41"/>
      <c r="AI5" s="52"/>
      <c r="AJ5" s="21"/>
      <c r="AK5" s="54"/>
      <c r="AM5" s="8" t="str">
        <f>IF(AN5="","",IF(AN5=AP5,"△",IF(AN5&gt;AP5,"○","●")))</f>
        <v>●</v>
      </c>
      <c r="AN5" s="11">
        <v>0</v>
      </c>
      <c r="AO5" s="12" t="s">
        <v>9</v>
      </c>
      <c r="AP5" s="19">
        <v>1</v>
      </c>
    </row>
    <row r="6" spans="1:42" ht="41.25" customHeight="1" x14ac:dyDescent="0.2">
      <c r="A6" s="45" t="s">
        <v>12</v>
      </c>
      <c r="B6" s="46"/>
      <c r="C6" s="16" t="str">
        <f t="shared" ref="C6:C17" si="6">IF(D6="","",IF(D6=F6,"△",IF(D6&gt;F6,"○","●")))</f>
        <v/>
      </c>
      <c r="D6" s="17"/>
      <c r="E6" s="17" t="s">
        <v>9</v>
      </c>
      <c r="F6" s="18"/>
      <c r="G6" s="16" t="str">
        <f t="shared" si="0"/>
        <v/>
      </c>
      <c r="H6" s="17"/>
      <c r="I6" s="17"/>
      <c r="J6" s="18"/>
      <c r="K6" s="16" t="str">
        <f t="shared" si="1"/>
        <v/>
      </c>
      <c r="L6" s="17"/>
      <c r="M6" s="17" t="s">
        <v>9</v>
      </c>
      <c r="N6" s="18"/>
      <c r="O6" s="16" t="str">
        <f t="shared" si="2"/>
        <v/>
      </c>
      <c r="P6" s="17"/>
      <c r="Q6" s="17" t="s">
        <v>9</v>
      </c>
      <c r="R6" s="18"/>
      <c r="S6" s="16" t="str">
        <f t="shared" si="3"/>
        <v/>
      </c>
      <c r="T6" s="17"/>
      <c r="U6" s="17" t="s">
        <v>9</v>
      </c>
      <c r="V6" s="18"/>
      <c r="W6" s="16" t="str">
        <f t="shared" si="4"/>
        <v/>
      </c>
      <c r="X6" s="17"/>
      <c r="Y6" s="17" t="s">
        <v>9</v>
      </c>
      <c r="Z6" s="18"/>
      <c r="AA6" s="16" t="str">
        <f t="shared" si="5"/>
        <v/>
      </c>
      <c r="AB6" s="17"/>
      <c r="AC6" s="17" t="s">
        <v>9</v>
      </c>
      <c r="AD6" s="18"/>
      <c r="AE6" s="49">
        <f>COUNTIF(C6:AD7,"○")*3+COUNTIF(C6:AD7,"△")</f>
        <v>0</v>
      </c>
      <c r="AF6" s="38">
        <f>D6+H6+L6+P6+T6+X6+AB6+D7+H7+L7+P7+T7+X7+AB7</f>
        <v>0</v>
      </c>
      <c r="AG6" s="40">
        <f>-(F6+J6+N6+R6+V6+Z6+AD6+F7+J7+N7+R7+V7+Z7+AD7)</f>
        <v>0</v>
      </c>
      <c r="AH6" s="40">
        <f>AF6+AG6</f>
        <v>0</v>
      </c>
      <c r="AI6" s="51">
        <f>RANK(AE6,$AE$4:$AE$17,0)</f>
        <v>1</v>
      </c>
      <c r="AJ6" s="20"/>
      <c r="AK6" s="53"/>
    </row>
    <row r="7" spans="1:42" ht="41.25" customHeight="1" x14ac:dyDescent="0.2">
      <c r="A7" s="55"/>
      <c r="B7" s="56"/>
      <c r="C7" s="10" t="str">
        <f t="shared" si="6"/>
        <v/>
      </c>
      <c r="D7" s="11"/>
      <c r="E7" s="12" t="s">
        <v>9</v>
      </c>
      <c r="F7" s="13"/>
      <c r="G7" s="10" t="str">
        <f t="shared" si="0"/>
        <v/>
      </c>
      <c r="H7" s="11"/>
      <c r="I7" s="12"/>
      <c r="J7" s="13"/>
      <c r="K7" s="10" t="str">
        <f t="shared" si="1"/>
        <v/>
      </c>
      <c r="L7" s="11"/>
      <c r="M7" s="12" t="s">
        <v>9</v>
      </c>
      <c r="N7" s="13"/>
      <c r="O7" s="10" t="str">
        <f t="shared" si="2"/>
        <v/>
      </c>
      <c r="P7" s="11"/>
      <c r="Q7" s="12" t="s">
        <v>9</v>
      </c>
      <c r="R7" s="13"/>
      <c r="S7" s="10" t="str">
        <f t="shared" si="3"/>
        <v/>
      </c>
      <c r="T7" s="11"/>
      <c r="U7" s="12" t="s">
        <v>9</v>
      </c>
      <c r="V7" s="13"/>
      <c r="W7" s="10" t="str">
        <f t="shared" si="4"/>
        <v/>
      </c>
      <c r="X7" s="11"/>
      <c r="Y7" s="12" t="s">
        <v>9</v>
      </c>
      <c r="Z7" s="13"/>
      <c r="AA7" s="10" t="str">
        <f t="shared" si="5"/>
        <v/>
      </c>
      <c r="AB7" s="11"/>
      <c r="AC7" s="12" t="s">
        <v>9</v>
      </c>
      <c r="AD7" s="13"/>
      <c r="AE7" s="50"/>
      <c r="AF7" s="39"/>
      <c r="AG7" s="41"/>
      <c r="AH7" s="41"/>
      <c r="AI7" s="52"/>
      <c r="AJ7" s="21"/>
      <c r="AK7" s="54"/>
    </row>
    <row r="8" spans="1:42" ht="41.25" customHeight="1" x14ac:dyDescent="0.2">
      <c r="A8" s="47" t="s">
        <v>13</v>
      </c>
      <c r="B8" s="48"/>
      <c r="C8" s="16" t="str">
        <f t="shared" si="6"/>
        <v/>
      </c>
      <c r="D8" s="17"/>
      <c r="E8" s="17" t="s">
        <v>9</v>
      </c>
      <c r="F8" s="18"/>
      <c r="G8" s="16" t="str">
        <f t="shared" si="0"/>
        <v/>
      </c>
      <c r="H8" s="17"/>
      <c r="I8" s="17" t="s">
        <v>9</v>
      </c>
      <c r="J8" s="18"/>
      <c r="K8" s="16" t="str">
        <f t="shared" si="1"/>
        <v/>
      </c>
      <c r="L8" s="17"/>
      <c r="M8" s="17"/>
      <c r="N8" s="18"/>
      <c r="O8" s="16" t="str">
        <f t="shared" si="2"/>
        <v/>
      </c>
      <c r="P8" s="17"/>
      <c r="Q8" s="17" t="s">
        <v>9</v>
      </c>
      <c r="R8" s="18"/>
      <c r="S8" s="16" t="str">
        <f t="shared" si="3"/>
        <v/>
      </c>
      <c r="T8" s="17"/>
      <c r="U8" s="17" t="s">
        <v>9</v>
      </c>
      <c r="V8" s="18"/>
      <c r="W8" s="16" t="str">
        <f t="shared" si="4"/>
        <v/>
      </c>
      <c r="X8" s="17"/>
      <c r="Y8" s="17" t="s">
        <v>9</v>
      </c>
      <c r="Z8" s="18"/>
      <c r="AA8" s="16" t="str">
        <f t="shared" si="5"/>
        <v/>
      </c>
      <c r="AB8" s="17"/>
      <c r="AC8" s="17" t="s">
        <v>9</v>
      </c>
      <c r="AD8" s="18"/>
      <c r="AE8" s="49">
        <f>COUNTIF(C8:AD9,"○")*3+COUNTIF(C8:AD9,"△")</f>
        <v>0</v>
      </c>
      <c r="AF8" s="38">
        <f>D8+H8+L8+P8+T8+X8+AB8+D9+H9+L9+P9+T9+X9+AB9</f>
        <v>0</v>
      </c>
      <c r="AG8" s="40">
        <f>-(F8+J8+N8+R8+V8+Z8+AD8+F9+J9+N9+R9+V9+Z9+AD9)</f>
        <v>0</v>
      </c>
      <c r="AH8" s="40">
        <f>AF8+AG8</f>
        <v>0</v>
      </c>
      <c r="AI8" s="51">
        <f>RANK(AE8,$AE$4:$AE$17,0)</f>
        <v>1</v>
      </c>
      <c r="AJ8" s="20"/>
      <c r="AK8" s="53"/>
    </row>
    <row r="9" spans="1:42" ht="41.25" customHeight="1" x14ac:dyDescent="0.2">
      <c r="A9" s="47"/>
      <c r="B9" s="48"/>
      <c r="C9" s="10" t="str">
        <f t="shared" si="6"/>
        <v/>
      </c>
      <c r="D9" s="11"/>
      <c r="E9" s="12" t="s">
        <v>9</v>
      </c>
      <c r="F9" s="13"/>
      <c r="G9" s="10" t="str">
        <f t="shared" si="0"/>
        <v/>
      </c>
      <c r="H9" s="11"/>
      <c r="I9" s="12" t="s">
        <v>9</v>
      </c>
      <c r="J9" s="13"/>
      <c r="K9" s="10" t="str">
        <f t="shared" si="1"/>
        <v/>
      </c>
      <c r="L9" s="11"/>
      <c r="M9" s="12"/>
      <c r="N9" s="13"/>
      <c r="O9" s="10" t="str">
        <f t="shared" si="2"/>
        <v/>
      </c>
      <c r="P9" s="11"/>
      <c r="Q9" s="12" t="s">
        <v>9</v>
      </c>
      <c r="R9" s="13"/>
      <c r="S9" s="10" t="str">
        <f t="shared" si="3"/>
        <v/>
      </c>
      <c r="T9" s="11"/>
      <c r="U9" s="12" t="s">
        <v>9</v>
      </c>
      <c r="V9" s="13"/>
      <c r="W9" s="10" t="str">
        <f t="shared" si="4"/>
        <v/>
      </c>
      <c r="X9" s="11"/>
      <c r="Y9" s="12" t="s">
        <v>9</v>
      </c>
      <c r="Z9" s="13"/>
      <c r="AA9" s="10" t="str">
        <f t="shared" si="5"/>
        <v/>
      </c>
      <c r="AB9" s="11"/>
      <c r="AC9" s="12" t="s">
        <v>9</v>
      </c>
      <c r="AD9" s="13"/>
      <c r="AE9" s="50"/>
      <c r="AF9" s="39"/>
      <c r="AG9" s="41"/>
      <c r="AH9" s="41"/>
      <c r="AI9" s="52"/>
      <c r="AJ9" s="21"/>
      <c r="AK9" s="54"/>
    </row>
    <row r="10" spans="1:42" ht="41.25" customHeight="1" x14ac:dyDescent="0.2">
      <c r="A10" s="45" t="s">
        <v>14</v>
      </c>
      <c r="B10" s="46"/>
      <c r="C10" s="16" t="str">
        <f t="shared" si="6"/>
        <v/>
      </c>
      <c r="D10" s="17"/>
      <c r="E10" s="17" t="s">
        <v>9</v>
      </c>
      <c r="F10" s="18"/>
      <c r="G10" s="16" t="str">
        <f t="shared" si="0"/>
        <v/>
      </c>
      <c r="H10" s="17"/>
      <c r="I10" s="17" t="s">
        <v>9</v>
      </c>
      <c r="J10" s="18"/>
      <c r="K10" s="16" t="str">
        <f t="shared" si="1"/>
        <v/>
      </c>
      <c r="L10" s="17"/>
      <c r="M10" s="17" t="s">
        <v>9</v>
      </c>
      <c r="N10" s="18"/>
      <c r="O10" s="16" t="str">
        <f t="shared" si="2"/>
        <v/>
      </c>
      <c r="P10" s="17"/>
      <c r="Q10" s="17"/>
      <c r="R10" s="18"/>
      <c r="S10" s="16" t="str">
        <f t="shared" si="3"/>
        <v/>
      </c>
      <c r="T10" s="17"/>
      <c r="U10" s="17" t="s">
        <v>9</v>
      </c>
      <c r="V10" s="18"/>
      <c r="W10" s="16" t="str">
        <f t="shared" si="4"/>
        <v/>
      </c>
      <c r="X10" s="17"/>
      <c r="Y10" s="17" t="s">
        <v>9</v>
      </c>
      <c r="Z10" s="18"/>
      <c r="AA10" s="16" t="str">
        <f t="shared" si="5"/>
        <v/>
      </c>
      <c r="AB10" s="17"/>
      <c r="AC10" s="17" t="s">
        <v>9</v>
      </c>
      <c r="AD10" s="18"/>
      <c r="AE10" s="49">
        <f>COUNTIF(C10:AD11,"○")*3+COUNTIF(C10:AD11,"△")</f>
        <v>0</v>
      </c>
      <c r="AF10" s="38">
        <f>D10+H10+L10+P10+T10+X10+AB10+D11+H11+L11+P11+T11+X11+AB11</f>
        <v>0</v>
      </c>
      <c r="AG10" s="40">
        <f>-(F10+J10+N10+R10+V10+Z10+AD10+F11+J11+N11+R11+V11+Z11+AD11)</f>
        <v>0</v>
      </c>
      <c r="AH10" s="40">
        <f>AF10+AG10</f>
        <v>0</v>
      </c>
      <c r="AI10" s="51">
        <f>RANK(AE10,$AE$4:$AE$17,0)</f>
        <v>1</v>
      </c>
      <c r="AJ10" s="20"/>
      <c r="AK10" s="53"/>
    </row>
    <row r="11" spans="1:42" ht="41.25" customHeight="1" x14ac:dyDescent="0.2">
      <c r="A11" s="55"/>
      <c r="B11" s="56"/>
      <c r="C11" s="10" t="str">
        <f t="shared" si="6"/>
        <v/>
      </c>
      <c r="D11" s="11"/>
      <c r="E11" s="12" t="s">
        <v>9</v>
      </c>
      <c r="F11" s="13"/>
      <c r="G11" s="10" t="str">
        <f t="shared" si="0"/>
        <v/>
      </c>
      <c r="H11" s="11"/>
      <c r="I11" s="12" t="s">
        <v>9</v>
      </c>
      <c r="J11" s="13"/>
      <c r="K11" s="10" t="str">
        <f t="shared" si="1"/>
        <v/>
      </c>
      <c r="L11" s="11"/>
      <c r="M11" s="12" t="s">
        <v>9</v>
      </c>
      <c r="N11" s="13"/>
      <c r="O11" s="10" t="str">
        <f t="shared" si="2"/>
        <v/>
      </c>
      <c r="P11" s="11"/>
      <c r="Q11" s="12"/>
      <c r="R11" s="13"/>
      <c r="S11" s="10" t="str">
        <f t="shared" si="3"/>
        <v/>
      </c>
      <c r="T11" s="11"/>
      <c r="U11" s="12" t="s">
        <v>9</v>
      </c>
      <c r="V11" s="13"/>
      <c r="W11" s="10" t="str">
        <f t="shared" si="4"/>
        <v/>
      </c>
      <c r="X11" s="11"/>
      <c r="Y11" s="12" t="s">
        <v>9</v>
      </c>
      <c r="Z11" s="13"/>
      <c r="AA11" s="10" t="str">
        <f t="shared" si="5"/>
        <v/>
      </c>
      <c r="AB11" s="11"/>
      <c r="AC11" s="12" t="s">
        <v>9</v>
      </c>
      <c r="AD11" s="13"/>
      <c r="AE11" s="50"/>
      <c r="AF11" s="39"/>
      <c r="AG11" s="41"/>
      <c r="AH11" s="41"/>
      <c r="AI11" s="52"/>
      <c r="AJ11" s="21"/>
      <c r="AK11" s="54"/>
    </row>
    <row r="12" spans="1:42" ht="41.25" customHeight="1" x14ac:dyDescent="0.2">
      <c r="A12" s="47" t="s">
        <v>15</v>
      </c>
      <c r="B12" s="48"/>
      <c r="C12" s="16" t="str">
        <f t="shared" si="6"/>
        <v/>
      </c>
      <c r="D12" s="17"/>
      <c r="E12" s="17" t="s">
        <v>9</v>
      </c>
      <c r="F12" s="18"/>
      <c r="G12" s="16" t="str">
        <f t="shared" si="0"/>
        <v/>
      </c>
      <c r="H12" s="17"/>
      <c r="I12" s="17" t="s">
        <v>9</v>
      </c>
      <c r="J12" s="18"/>
      <c r="K12" s="16" t="str">
        <f t="shared" si="1"/>
        <v/>
      </c>
      <c r="L12" s="17"/>
      <c r="M12" s="17" t="s">
        <v>9</v>
      </c>
      <c r="N12" s="18"/>
      <c r="O12" s="16" t="str">
        <f t="shared" si="2"/>
        <v/>
      </c>
      <c r="P12" s="17"/>
      <c r="Q12" s="17" t="s">
        <v>9</v>
      </c>
      <c r="R12" s="18"/>
      <c r="S12" s="16" t="str">
        <f t="shared" si="3"/>
        <v/>
      </c>
      <c r="T12" s="17"/>
      <c r="U12" s="17"/>
      <c r="V12" s="18"/>
      <c r="W12" s="16" t="str">
        <f t="shared" si="4"/>
        <v/>
      </c>
      <c r="X12" s="17"/>
      <c r="Y12" s="17" t="s">
        <v>9</v>
      </c>
      <c r="Z12" s="18"/>
      <c r="AA12" s="16" t="str">
        <f t="shared" si="5"/>
        <v/>
      </c>
      <c r="AB12" s="17"/>
      <c r="AC12" s="17" t="s">
        <v>9</v>
      </c>
      <c r="AD12" s="18"/>
      <c r="AE12" s="49">
        <f>COUNTIF(C12:AD13,"○")*3+COUNTIF(C12:AD13,"△")</f>
        <v>0</v>
      </c>
      <c r="AF12" s="38">
        <f>D12+H12+L12+P12+T12+X12+AB12+D13+H13+L13+P13+T13+X13+AB13</f>
        <v>0</v>
      </c>
      <c r="AG12" s="40">
        <f>-(F12+J12+N12+R12+V12+Z12+AD12+F13+J13+N13+R13+V13+Z13+AD13)</f>
        <v>0</v>
      </c>
      <c r="AH12" s="40">
        <f>AF12+AG12</f>
        <v>0</v>
      </c>
      <c r="AI12" s="51">
        <f>RANK(AE12,$AE$4:$AE$17,0)</f>
        <v>1</v>
      </c>
      <c r="AJ12" s="20"/>
      <c r="AK12" s="53"/>
    </row>
    <row r="13" spans="1:42" ht="41.25" customHeight="1" x14ac:dyDescent="0.2">
      <c r="A13" s="47"/>
      <c r="B13" s="48"/>
      <c r="C13" s="10" t="str">
        <f t="shared" si="6"/>
        <v/>
      </c>
      <c r="D13" s="11"/>
      <c r="E13" s="12" t="s">
        <v>9</v>
      </c>
      <c r="F13" s="13"/>
      <c r="G13" s="10" t="str">
        <f t="shared" si="0"/>
        <v/>
      </c>
      <c r="H13" s="11"/>
      <c r="I13" s="12" t="s">
        <v>9</v>
      </c>
      <c r="J13" s="13"/>
      <c r="K13" s="10" t="str">
        <f t="shared" si="1"/>
        <v/>
      </c>
      <c r="L13" s="11"/>
      <c r="M13" s="12" t="s">
        <v>9</v>
      </c>
      <c r="N13" s="13"/>
      <c r="O13" s="10" t="str">
        <f t="shared" si="2"/>
        <v/>
      </c>
      <c r="P13" s="11"/>
      <c r="Q13" s="12" t="s">
        <v>9</v>
      </c>
      <c r="R13" s="13"/>
      <c r="S13" s="10" t="str">
        <f t="shared" si="3"/>
        <v/>
      </c>
      <c r="T13" s="11"/>
      <c r="U13" s="12"/>
      <c r="V13" s="13"/>
      <c r="W13" s="10" t="str">
        <f t="shared" si="4"/>
        <v/>
      </c>
      <c r="X13" s="11"/>
      <c r="Y13" s="12" t="s">
        <v>9</v>
      </c>
      <c r="Z13" s="13"/>
      <c r="AA13" s="10" t="str">
        <f t="shared" si="5"/>
        <v/>
      </c>
      <c r="AB13" s="11"/>
      <c r="AC13" s="12" t="s">
        <v>9</v>
      </c>
      <c r="AD13" s="13"/>
      <c r="AE13" s="50"/>
      <c r="AF13" s="39"/>
      <c r="AG13" s="41"/>
      <c r="AH13" s="41"/>
      <c r="AI13" s="52"/>
      <c r="AJ13" s="21"/>
      <c r="AK13" s="54"/>
    </row>
    <row r="14" spans="1:42" ht="41.25" customHeight="1" x14ac:dyDescent="0.2">
      <c r="A14" s="45" t="s">
        <v>16</v>
      </c>
      <c r="B14" s="46"/>
      <c r="C14" s="16" t="str">
        <f t="shared" si="6"/>
        <v/>
      </c>
      <c r="D14" s="17"/>
      <c r="E14" s="17" t="s">
        <v>9</v>
      </c>
      <c r="F14" s="18"/>
      <c r="G14" s="16" t="str">
        <f t="shared" si="0"/>
        <v/>
      </c>
      <c r="H14" s="17"/>
      <c r="I14" s="17" t="s">
        <v>9</v>
      </c>
      <c r="J14" s="18"/>
      <c r="K14" s="16" t="str">
        <f t="shared" si="1"/>
        <v/>
      </c>
      <c r="L14" s="17"/>
      <c r="M14" s="17" t="s">
        <v>9</v>
      </c>
      <c r="N14" s="18"/>
      <c r="O14" s="16" t="str">
        <f t="shared" si="2"/>
        <v/>
      </c>
      <c r="P14" s="17"/>
      <c r="Q14" s="17" t="s">
        <v>9</v>
      </c>
      <c r="R14" s="18"/>
      <c r="S14" s="16" t="str">
        <f t="shared" si="3"/>
        <v/>
      </c>
      <c r="T14" s="17"/>
      <c r="U14" s="17" t="s">
        <v>9</v>
      </c>
      <c r="V14" s="18"/>
      <c r="W14" s="16" t="str">
        <f t="shared" si="4"/>
        <v/>
      </c>
      <c r="X14" s="17"/>
      <c r="Y14" s="17"/>
      <c r="Z14" s="18"/>
      <c r="AA14" s="16" t="str">
        <f t="shared" si="5"/>
        <v/>
      </c>
      <c r="AB14" s="17"/>
      <c r="AC14" s="17" t="s">
        <v>9</v>
      </c>
      <c r="AD14" s="18"/>
      <c r="AE14" s="49">
        <f>COUNTIF(C14:AD15,"○")*3+COUNTIF(C14:AD15,"△")</f>
        <v>0</v>
      </c>
      <c r="AF14" s="38">
        <f>D14+H14+L14+P14+T14+X14+AB14+D15+H15+L15+P15+T15+X15+AB15</f>
        <v>0</v>
      </c>
      <c r="AG14" s="40">
        <f>-(F14+J14+N14+R14+V14+Z14+AD14+F15+J15+N15+R15+V15+Z15+AD15)</f>
        <v>0</v>
      </c>
      <c r="AH14" s="40">
        <f>AF14+AG14</f>
        <v>0</v>
      </c>
      <c r="AI14" s="51">
        <f>RANK(AE14,$AE$4:$AE$17,0)</f>
        <v>1</v>
      </c>
      <c r="AJ14" s="20"/>
      <c r="AK14" s="53"/>
    </row>
    <row r="15" spans="1:42" ht="41.25" customHeight="1" x14ac:dyDescent="0.2">
      <c r="A15" s="55"/>
      <c r="B15" s="56"/>
      <c r="C15" s="10" t="str">
        <f t="shared" si="6"/>
        <v/>
      </c>
      <c r="D15" s="11"/>
      <c r="E15" s="12" t="s">
        <v>9</v>
      </c>
      <c r="F15" s="13"/>
      <c r="G15" s="10" t="str">
        <f t="shared" si="0"/>
        <v/>
      </c>
      <c r="H15" s="11"/>
      <c r="I15" s="12" t="s">
        <v>9</v>
      </c>
      <c r="J15" s="13"/>
      <c r="K15" s="10" t="str">
        <f t="shared" si="1"/>
        <v/>
      </c>
      <c r="L15" s="11"/>
      <c r="M15" s="12" t="s">
        <v>9</v>
      </c>
      <c r="N15" s="13"/>
      <c r="O15" s="10" t="str">
        <f t="shared" si="2"/>
        <v/>
      </c>
      <c r="P15" s="11"/>
      <c r="Q15" s="12" t="s">
        <v>9</v>
      </c>
      <c r="R15" s="13"/>
      <c r="S15" s="10" t="str">
        <f t="shared" si="3"/>
        <v/>
      </c>
      <c r="T15" s="11"/>
      <c r="U15" s="12" t="s">
        <v>9</v>
      </c>
      <c r="V15" s="13"/>
      <c r="W15" s="10" t="str">
        <f t="shared" si="4"/>
        <v/>
      </c>
      <c r="X15" s="11"/>
      <c r="Y15" s="12"/>
      <c r="Z15" s="13"/>
      <c r="AA15" s="10" t="str">
        <f t="shared" si="5"/>
        <v/>
      </c>
      <c r="AB15" s="11"/>
      <c r="AC15" s="12" t="s">
        <v>9</v>
      </c>
      <c r="AD15" s="13"/>
      <c r="AE15" s="50"/>
      <c r="AF15" s="39"/>
      <c r="AG15" s="41"/>
      <c r="AH15" s="41"/>
      <c r="AI15" s="52"/>
      <c r="AJ15" s="21"/>
      <c r="AK15" s="54"/>
    </row>
    <row r="16" spans="1:42" ht="41.25" customHeight="1" x14ac:dyDescent="0.2">
      <c r="A16" s="47" t="s">
        <v>17</v>
      </c>
      <c r="B16" s="48"/>
      <c r="C16" s="16" t="str">
        <f t="shared" si="6"/>
        <v/>
      </c>
      <c r="D16" s="17"/>
      <c r="E16" s="17" t="s">
        <v>9</v>
      </c>
      <c r="F16" s="18"/>
      <c r="G16" s="16" t="str">
        <f t="shared" si="0"/>
        <v/>
      </c>
      <c r="H16" s="17"/>
      <c r="I16" s="17" t="s">
        <v>9</v>
      </c>
      <c r="J16" s="18"/>
      <c r="K16" s="16" t="str">
        <f t="shared" si="1"/>
        <v/>
      </c>
      <c r="L16" s="17"/>
      <c r="M16" s="17" t="s">
        <v>9</v>
      </c>
      <c r="N16" s="18"/>
      <c r="O16" s="16" t="str">
        <f t="shared" si="2"/>
        <v/>
      </c>
      <c r="P16" s="17"/>
      <c r="Q16" s="17" t="s">
        <v>9</v>
      </c>
      <c r="R16" s="18"/>
      <c r="S16" s="16" t="str">
        <f t="shared" si="3"/>
        <v/>
      </c>
      <c r="T16" s="17"/>
      <c r="U16" s="17" t="s">
        <v>9</v>
      </c>
      <c r="V16" s="18"/>
      <c r="W16" s="16" t="str">
        <f t="shared" si="4"/>
        <v/>
      </c>
      <c r="X16" s="17"/>
      <c r="Y16" s="17" t="s">
        <v>9</v>
      </c>
      <c r="Z16" s="18"/>
      <c r="AA16" s="16" t="str">
        <f t="shared" si="5"/>
        <v/>
      </c>
      <c r="AB16" s="17"/>
      <c r="AC16" s="17"/>
      <c r="AD16" s="18"/>
      <c r="AE16" s="49">
        <f>COUNTIF(C16:AD17,"○")*3+COUNTIF(C16:AD17,"△")</f>
        <v>0</v>
      </c>
      <c r="AF16" s="38">
        <f>D16+H16+L16+P16+T16+X16+AB16+D17+H17+L17+P17+T17+X17+AB17</f>
        <v>0</v>
      </c>
      <c r="AG16" s="40">
        <f>-(F16+J16+N16+R16+V16+Z16+AD16+F17+J17+N17+R17+V17+Z17+AD17)</f>
        <v>0</v>
      </c>
      <c r="AH16" s="40">
        <f>AF16+AG16</f>
        <v>0</v>
      </c>
      <c r="AI16" s="51">
        <f>RANK(AE16,$AE$4:$AE$17,0)</f>
        <v>1</v>
      </c>
      <c r="AJ16" s="20"/>
      <c r="AK16" s="53"/>
    </row>
    <row r="17" spans="1:37" ht="41.25" customHeight="1" thickBot="1" x14ac:dyDescent="0.25">
      <c r="A17" s="58"/>
      <c r="B17" s="59"/>
      <c r="C17" s="9" t="str">
        <f t="shared" si="6"/>
        <v/>
      </c>
      <c r="D17" s="14"/>
      <c r="E17" s="15" t="s">
        <v>9</v>
      </c>
      <c r="F17" s="15"/>
      <c r="G17" s="9" t="str">
        <f t="shared" si="0"/>
        <v/>
      </c>
      <c r="H17" s="14"/>
      <c r="I17" s="15" t="s">
        <v>9</v>
      </c>
      <c r="J17" s="15"/>
      <c r="K17" s="9" t="str">
        <f t="shared" si="1"/>
        <v/>
      </c>
      <c r="L17" s="14"/>
      <c r="M17" s="15" t="s">
        <v>9</v>
      </c>
      <c r="N17" s="15"/>
      <c r="O17" s="9" t="str">
        <f t="shared" si="2"/>
        <v/>
      </c>
      <c r="P17" s="14"/>
      <c r="Q17" s="15" t="s">
        <v>9</v>
      </c>
      <c r="R17" s="15"/>
      <c r="S17" s="9" t="str">
        <f t="shared" si="3"/>
        <v/>
      </c>
      <c r="T17" s="14"/>
      <c r="U17" s="15" t="s">
        <v>9</v>
      </c>
      <c r="V17" s="15"/>
      <c r="W17" s="9" t="str">
        <f t="shared" si="4"/>
        <v/>
      </c>
      <c r="X17" s="14"/>
      <c r="Y17" s="15" t="s">
        <v>9</v>
      </c>
      <c r="Z17" s="15"/>
      <c r="AA17" s="9" t="str">
        <f t="shared" si="5"/>
        <v/>
      </c>
      <c r="AB17" s="14"/>
      <c r="AC17" s="15"/>
      <c r="AD17" s="15"/>
      <c r="AE17" s="60"/>
      <c r="AF17" s="61"/>
      <c r="AG17" s="62"/>
      <c r="AH17" s="62"/>
      <c r="AI17" s="63"/>
      <c r="AJ17" s="22"/>
      <c r="AK17" s="57"/>
    </row>
    <row r="18" spans="1:37" ht="13.5" customHeight="1" x14ac:dyDescent="0.2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3"/>
      <c r="AF18" s="4"/>
      <c r="AG18" s="4"/>
      <c r="AH18" s="4"/>
      <c r="AI18" s="5"/>
      <c r="AJ18" s="5"/>
      <c r="AK18" s="5"/>
    </row>
    <row r="19" spans="1:37" ht="13.5" customHeight="1" x14ac:dyDescent="0.2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3"/>
      <c r="AF19" s="4"/>
      <c r="AG19" s="4"/>
      <c r="AH19" s="4"/>
      <c r="AI19" s="5"/>
      <c r="AJ19" s="5"/>
      <c r="AK19" s="5"/>
    </row>
  </sheetData>
  <mergeCells count="65">
    <mergeCell ref="AK16:AK17"/>
    <mergeCell ref="AK12:AK13"/>
    <mergeCell ref="AG14:AG15"/>
    <mergeCell ref="A16:B17"/>
    <mergeCell ref="AK14:AK15"/>
    <mergeCell ref="A12:B13"/>
    <mergeCell ref="A14:B15"/>
    <mergeCell ref="AH16:AH17"/>
    <mergeCell ref="AI16:AI17"/>
    <mergeCell ref="AH12:AH13"/>
    <mergeCell ref="AE16:AE17"/>
    <mergeCell ref="AI12:AI13"/>
    <mergeCell ref="A8:B9"/>
    <mergeCell ref="AI8:AI9"/>
    <mergeCell ref="AF12:AF13"/>
    <mergeCell ref="AF14:AF15"/>
    <mergeCell ref="AG12:AG13"/>
    <mergeCell ref="AH10:AH11"/>
    <mergeCell ref="AK8:AK9"/>
    <mergeCell ref="AG10:AG11"/>
    <mergeCell ref="AK10:AK11"/>
    <mergeCell ref="AI10:AI11"/>
    <mergeCell ref="A4:B5"/>
    <mergeCell ref="AF16:AF17"/>
    <mergeCell ref="AG16:AG17"/>
    <mergeCell ref="A10:B11"/>
    <mergeCell ref="AG6:AG7"/>
    <mergeCell ref="AE6:AE7"/>
    <mergeCell ref="AE10:AE11"/>
    <mergeCell ref="AE12:AE13"/>
    <mergeCell ref="A6:B7"/>
    <mergeCell ref="AF6:AF7"/>
    <mergeCell ref="AG8:AG9"/>
    <mergeCell ref="AE8:AE9"/>
    <mergeCell ref="AF10:AF11"/>
    <mergeCell ref="A1:AK1"/>
    <mergeCell ref="AA2:AD3"/>
    <mergeCell ref="AE2:AE3"/>
    <mergeCell ref="AF2:AF3"/>
    <mergeCell ref="C2:F3"/>
    <mergeCell ref="G2:J3"/>
    <mergeCell ref="K2:N3"/>
    <mergeCell ref="O2:R3"/>
    <mergeCell ref="S2:V3"/>
    <mergeCell ref="AK2:AK3"/>
    <mergeCell ref="AI2:AI3"/>
    <mergeCell ref="AH2:AH3"/>
    <mergeCell ref="AG2:AG3"/>
    <mergeCell ref="AJ2:AJ3"/>
    <mergeCell ref="AM3:AP3"/>
    <mergeCell ref="AE14:AE15"/>
    <mergeCell ref="AF4:AF5"/>
    <mergeCell ref="W2:Z3"/>
    <mergeCell ref="AH14:AH15"/>
    <mergeCell ref="AI14:AI15"/>
    <mergeCell ref="AE4:AE5"/>
    <mergeCell ref="AH6:AH7"/>
    <mergeCell ref="AI6:AI7"/>
    <mergeCell ref="AF8:AF9"/>
    <mergeCell ref="AI4:AI5"/>
    <mergeCell ref="AK4:AK5"/>
    <mergeCell ref="AH4:AH5"/>
    <mergeCell ref="AG4:AG5"/>
    <mergeCell ref="AK6:AK7"/>
    <mergeCell ref="AH8:AH9"/>
  </mergeCells>
  <phoneticPr fontId="2"/>
  <pageMargins left="0.4" right="0.38" top="0.59055118110236227" bottom="0.55118110236220474" header="0.51181102362204722" footer="0.51181102362204722"/>
  <pageSetup paperSize="9" scale="67" orientation="landscape" horizont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C4D-FB1F-4450-AF10-286FC381493A}">
  <dimension ref="A1:AP19"/>
  <sheetViews>
    <sheetView tabSelected="1" zoomScale="55" zoomScaleNormal="55" zoomScaleSheetLayoutView="75" workbookViewId="0">
      <selection activeCell="A2" sqref="A2"/>
    </sheetView>
  </sheetViews>
  <sheetFormatPr defaultRowHeight="13.2" x14ac:dyDescent="0.2"/>
  <cols>
    <col min="1" max="2" width="8.109375" customWidth="1"/>
    <col min="3" max="30" width="3.21875" customWidth="1"/>
    <col min="31" max="36" width="10" customWidth="1"/>
    <col min="37" max="37" width="26.109375" customWidth="1"/>
    <col min="39" max="42" width="3.44140625" customWidth="1"/>
  </cols>
  <sheetData>
    <row r="1" spans="1:42" ht="60" customHeight="1" thickBot="1" x14ac:dyDescent="0.45">
      <c r="A1" s="26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</row>
    <row r="2" spans="1:42" ht="41.25" customHeight="1" x14ac:dyDescent="0.2">
      <c r="A2" s="6"/>
      <c r="B2" s="1" t="s">
        <v>0</v>
      </c>
      <c r="C2" s="28" t="str">
        <f>A4</f>
        <v>ユナイテッドFC　Ⅱ</v>
      </c>
      <c r="D2" s="29"/>
      <c r="E2" s="29"/>
      <c r="F2" s="30"/>
      <c r="G2" s="28" t="str">
        <f>A6</f>
        <v>Fascino Blu JY Ⅱ</v>
      </c>
      <c r="H2" s="29"/>
      <c r="I2" s="29"/>
      <c r="J2" s="29"/>
      <c r="K2" s="28" t="str">
        <f>A8</f>
        <v>FC福井マリーナ Ⅲ</v>
      </c>
      <c r="L2" s="29"/>
      <c r="M2" s="29"/>
      <c r="N2" s="29"/>
      <c r="O2" s="28" t="str">
        <f>A10</f>
        <v>IM　SC</v>
      </c>
      <c r="P2" s="29"/>
      <c r="Q2" s="29"/>
      <c r="R2" s="29"/>
      <c r="S2" s="28" t="str">
        <f>A12</f>
        <v>STAYLE　FC</v>
      </c>
      <c r="T2" s="29"/>
      <c r="U2" s="29"/>
      <c r="V2" s="29"/>
      <c r="W2" s="28" t="str">
        <f>A14</f>
        <v>FC　ReSTART</v>
      </c>
      <c r="X2" s="29"/>
      <c r="Y2" s="29"/>
      <c r="Z2" s="29"/>
      <c r="AA2" s="28" t="str">
        <f>A16</f>
        <v>グラスミーゴFC</v>
      </c>
      <c r="AB2" s="29"/>
      <c r="AC2" s="29"/>
      <c r="AD2" s="29"/>
      <c r="AE2" s="34" t="s">
        <v>1</v>
      </c>
      <c r="AF2" s="36" t="s">
        <v>2</v>
      </c>
      <c r="AG2" s="36" t="s">
        <v>3</v>
      </c>
      <c r="AH2" s="36" t="s">
        <v>4</v>
      </c>
      <c r="AI2" s="42" t="s">
        <v>7</v>
      </c>
      <c r="AJ2" s="42" t="s">
        <v>8</v>
      </c>
      <c r="AK2" s="23" t="s">
        <v>6</v>
      </c>
    </row>
    <row r="3" spans="1:42" ht="41.25" customHeight="1" x14ac:dyDescent="0.2">
      <c r="A3" s="2" t="s">
        <v>5</v>
      </c>
      <c r="B3" s="7"/>
      <c r="C3" s="31"/>
      <c r="D3" s="32"/>
      <c r="E3" s="32"/>
      <c r="F3" s="33"/>
      <c r="G3" s="31"/>
      <c r="H3" s="32"/>
      <c r="I3" s="32"/>
      <c r="J3" s="32"/>
      <c r="K3" s="31"/>
      <c r="L3" s="32"/>
      <c r="M3" s="32"/>
      <c r="N3" s="32"/>
      <c r="O3" s="31"/>
      <c r="P3" s="32"/>
      <c r="Q3" s="32"/>
      <c r="R3" s="32"/>
      <c r="S3" s="31"/>
      <c r="T3" s="32"/>
      <c r="U3" s="32"/>
      <c r="V3" s="32"/>
      <c r="W3" s="31"/>
      <c r="X3" s="32"/>
      <c r="Y3" s="32"/>
      <c r="Z3" s="32"/>
      <c r="AA3" s="31"/>
      <c r="AB3" s="32"/>
      <c r="AC3" s="32"/>
      <c r="AD3" s="32"/>
      <c r="AE3" s="35"/>
      <c r="AF3" s="37"/>
      <c r="AG3" s="37"/>
      <c r="AH3" s="37"/>
      <c r="AI3" s="44"/>
      <c r="AJ3" s="43"/>
      <c r="AK3" s="24"/>
      <c r="AM3" s="25" t="s">
        <v>10</v>
      </c>
      <c r="AN3" s="25"/>
      <c r="AO3" s="25"/>
      <c r="AP3" s="25"/>
    </row>
    <row r="4" spans="1:42" ht="41.25" customHeight="1" x14ac:dyDescent="0.2">
      <c r="A4" s="45" t="str">
        <f>'試合結果(U-15)'!A4</f>
        <v>ユナイテッドFC　Ⅱ</v>
      </c>
      <c r="B4" s="46"/>
      <c r="C4" s="16"/>
      <c r="D4" s="17"/>
      <c r="E4" s="17"/>
      <c r="F4" s="18"/>
      <c r="G4" s="16" t="str">
        <f t="shared" ref="G4:G17" si="0">IF(H4="","",IF(H4=J4,"△",IF(H4&gt;J4,"○","●")))</f>
        <v/>
      </c>
      <c r="H4" s="17"/>
      <c r="I4" s="17" t="s">
        <v>9</v>
      </c>
      <c r="J4" s="18"/>
      <c r="K4" s="16" t="str">
        <f t="shared" ref="K4:K17" si="1">IF(L4="","",IF(L4=N4,"△",IF(L4&gt;N4,"○","●")))</f>
        <v/>
      </c>
      <c r="L4" s="17"/>
      <c r="M4" s="17" t="s">
        <v>9</v>
      </c>
      <c r="N4" s="18"/>
      <c r="O4" s="16" t="str">
        <f t="shared" ref="O4:O17" si="2">IF(P4="","",IF(P4=R4,"△",IF(P4&gt;R4,"○","●")))</f>
        <v/>
      </c>
      <c r="P4" s="17"/>
      <c r="Q4" s="17" t="s">
        <v>9</v>
      </c>
      <c r="R4" s="18"/>
      <c r="S4" s="16" t="str">
        <f t="shared" ref="S4:S17" si="3">IF(T4="","",IF(T4=V4,"△",IF(T4&gt;V4,"○","●")))</f>
        <v/>
      </c>
      <c r="T4" s="17"/>
      <c r="U4" s="17" t="s">
        <v>9</v>
      </c>
      <c r="V4" s="18"/>
      <c r="W4" s="16" t="str">
        <f t="shared" ref="W4:W17" si="4">IF(X4="","",IF(X4=Z4,"△",IF(X4&gt;Z4,"○","●")))</f>
        <v/>
      </c>
      <c r="X4" s="17"/>
      <c r="Y4" s="17" t="s">
        <v>9</v>
      </c>
      <c r="Z4" s="18"/>
      <c r="AA4" s="16" t="str">
        <f t="shared" ref="AA4:AA17" si="5">IF(AB4="","",IF(AB4=AD4,"△",IF(AB4&gt;AD4,"○","●")))</f>
        <v/>
      </c>
      <c r="AB4" s="17"/>
      <c r="AC4" s="17" t="s">
        <v>9</v>
      </c>
      <c r="AD4" s="18"/>
      <c r="AE4" s="49">
        <f>COUNTIF(C4:AD5,"○")*3+COUNTIF(C4:AD5,"△")</f>
        <v>0</v>
      </c>
      <c r="AF4" s="38">
        <f>D4+H4+L4+P4+T4+X4+AB4+D5+H5+L5+P5+T5+X5+AB5</f>
        <v>0</v>
      </c>
      <c r="AG4" s="40">
        <f>-(F4+J4+N4+R4+V4+Z4+AD4+F5+J5+N5+R5+V5+Z5+AD5)</f>
        <v>0</v>
      </c>
      <c r="AH4" s="40">
        <f>AF4+AG4</f>
        <v>0</v>
      </c>
      <c r="AI4" s="51">
        <f>RANK(AE4,$AE$4:$AE$17,0)</f>
        <v>1</v>
      </c>
      <c r="AJ4" s="20"/>
      <c r="AK4" s="53"/>
      <c r="AM4" s="16" t="str">
        <f>IF(AN4="","",IF(AN4=AP4,"△",IF(AN4&gt;AP4,"○","●")))</f>
        <v>○</v>
      </c>
      <c r="AN4" s="17">
        <v>2</v>
      </c>
      <c r="AO4" s="17" t="s">
        <v>9</v>
      </c>
      <c r="AP4" s="18">
        <v>1</v>
      </c>
    </row>
    <row r="5" spans="1:42" ht="41.25" customHeight="1" x14ac:dyDescent="0.2">
      <c r="A5" s="47"/>
      <c r="B5" s="48"/>
      <c r="C5" s="8"/>
      <c r="D5" s="11"/>
      <c r="E5" s="12"/>
      <c r="F5" s="13"/>
      <c r="G5" s="10" t="str">
        <f t="shared" si="0"/>
        <v/>
      </c>
      <c r="H5" s="11"/>
      <c r="I5" s="12" t="s">
        <v>9</v>
      </c>
      <c r="J5" s="13"/>
      <c r="K5" s="10" t="str">
        <f t="shared" si="1"/>
        <v/>
      </c>
      <c r="L5" s="11"/>
      <c r="M5" s="12" t="s">
        <v>9</v>
      </c>
      <c r="N5" s="13"/>
      <c r="O5" s="10" t="str">
        <f t="shared" si="2"/>
        <v/>
      </c>
      <c r="P5" s="11"/>
      <c r="Q5" s="12" t="s">
        <v>9</v>
      </c>
      <c r="R5" s="13"/>
      <c r="S5" s="10" t="str">
        <f t="shared" si="3"/>
        <v/>
      </c>
      <c r="T5" s="11"/>
      <c r="U5" s="12" t="s">
        <v>9</v>
      </c>
      <c r="V5" s="13"/>
      <c r="W5" s="10" t="str">
        <f t="shared" si="4"/>
        <v/>
      </c>
      <c r="X5" s="11"/>
      <c r="Y5" s="12" t="s">
        <v>9</v>
      </c>
      <c r="Z5" s="13"/>
      <c r="AA5" s="10" t="str">
        <f t="shared" si="5"/>
        <v/>
      </c>
      <c r="AB5" s="11"/>
      <c r="AC5" s="12" t="s">
        <v>9</v>
      </c>
      <c r="AD5" s="13"/>
      <c r="AE5" s="50"/>
      <c r="AF5" s="39"/>
      <c r="AG5" s="41"/>
      <c r="AH5" s="41"/>
      <c r="AI5" s="52"/>
      <c r="AJ5" s="21"/>
      <c r="AK5" s="54"/>
      <c r="AM5" s="8" t="str">
        <f>IF(AN5="","",IF(AN5=AP5,"△",IF(AN5&gt;AP5,"○","●")))</f>
        <v>●</v>
      </c>
      <c r="AN5" s="11">
        <v>0</v>
      </c>
      <c r="AO5" s="12" t="s">
        <v>9</v>
      </c>
      <c r="AP5" s="19">
        <v>1</v>
      </c>
    </row>
    <row r="6" spans="1:42" ht="41.25" customHeight="1" x14ac:dyDescent="0.2">
      <c r="A6" s="45" t="str">
        <f>'試合結果(U-15)'!A6</f>
        <v>Fascino Blu JY Ⅱ</v>
      </c>
      <c r="B6" s="46"/>
      <c r="C6" s="16" t="str">
        <f t="shared" ref="C6:C17" si="6">IF(D6="","",IF(D6=F6,"△",IF(D6&gt;F6,"○","●")))</f>
        <v/>
      </c>
      <c r="D6" s="17"/>
      <c r="E6" s="17" t="s">
        <v>9</v>
      </c>
      <c r="F6" s="18"/>
      <c r="G6" s="16" t="str">
        <f t="shared" si="0"/>
        <v/>
      </c>
      <c r="H6" s="17"/>
      <c r="I6" s="17"/>
      <c r="J6" s="18"/>
      <c r="K6" s="16" t="str">
        <f t="shared" si="1"/>
        <v/>
      </c>
      <c r="L6" s="17"/>
      <c r="M6" s="17" t="s">
        <v>9</v>
      </c>
      <c r="N6" s="18"/>
      <c r="O6" s="16" t="str">
        <f t="shared" si="2"/>
        <v/>
      </c>
      <c r="P6" s="17"/>
      <c r="Q6" s="17" t="s">
        <v>9</v>
      </c>
      <c r="R6" s="18"/>
      <c r="S6" s="16" t="str">
        <f t="shared" si="3"/>
        <v/>
      </c>
      <c r="T6" s="17"/>
      <c r="U6" s="17" t="s">
        <v>9</v>
      </c>
      <c r="V6" s="18"/>
      <c r="W6" s="16" t="str">
        <f t="shared" si="4"/>
        <v/>
      </c>
      <c r="X6" s="17"/>
      <c r="Y6" s="17" t="s">
        <v>9</v>
      </c>
      <c r="Z6" s="18"/>
      <c r="AA6" s="16" t="str">
        <f t="shared" si="5"/>
        <v/>
      </c>
      <c r="AB6" s="17"/>
      <c r="AC6" s="17" t="s">
        <v>9</v>
      </c>
      <c r="AD6" s="18"/>
      <c r="AE6" s="49">
        <f>COUNTIF(C6:AD7,"○")*3+COUNTIF(C6:AD7,"△")</f>
        <v>0</v>
      </c>
      <c r="AF6" s="38">
        <f>D6+H6+L6+P6+T6+X6+AB6+D7+H7+L7+P7+T7+X7+AB7</f>
        <v>0</v>
      </c>
      <c r="AG6" s="40">
        <f>-(F6+J6+N6+R6+V6+Z6+AD6+F7+J7+N7+R7+V7+Z7+AD7)</f>
        <v>0</v>
      </c>
      <c r="AH6" s="40">
        <f>AF6+AG6</f>
        <v>0</v>
      </c>
      <c r="AI6" s="51">
        <f>RANK(AE6,$AE$4:$AE$17,0)</f>
        <v>1</v>
      </c>
      <c r="AJ6" s="20"/>
      <c r="AK6" s="53"/>
    </row>
    <row r="7" spans="1:42" ht="41.25" customHeight="1" x14ac:dyDescent="0.2">
      <c r="A7" s="55"/>
      <c r="B7" s="56"/>
      <c r="C7" s="10" t="str">
        <f t="shared" si="6"/>
        <v/>
      </c>
      <c r="D7" s="11"/>
      <c r="E7" s="12" t="s">
        <v>9</v>
      </c>
      <c r="F7" s="13"/>
      <c r="G7" s="10" t="str">
        <f t="shared" si="0"/>
        <v/>
      </c>
      <c r="H7" s="11"/>
      <c r="I7" s="12"/>
      <c r="J7" s="13"/>
      <c r="K7" s="10" t="str">
        <f t="shared" si="1"/>
        <v/>
      </c>
      <c r="L7" s="11"/>
      <c r="M7" s="12" t="s">
        <v>9</v>
      </c>
      <c r="N7" s="13"/>
      <c r="O7" s="10" t="str">
        <f t="shared" si="2"/>
        <v/>
      </c>
      <c r="P7" s="11"/>
      <c r="Q7" s="12" t="s">
        <v>9</v>
      </c>
      <c r="R7" s="13"/>
      <c r="S7" s="10" t="str">
        <f t="shared" si="3"/>
        <v/>
      </c>
      <c r="T7" s="11"/>
      <c r="U7" s="12" t="s">
        <v>9</v>
      </c>
      <c r="V7" s="13"/>
      <c r="W7" s="10" t="str">
        <f t="shared" si="4"/>
        <v/>
      </c>
      <c r="X7" s="11"/>
      <c r="Y7" s="12" t="s">
        <v>9</v>
      </c>
      <c r="Z7" s="13"/>
      <c r="AA7" s="10" t="str">
        <f t="shared" si="5"/>
        <v/>
      </c>
      <c r="AB7" s="11"/>
      <c r="AC7" s="12" t="s">
        <v>9</v>
      </c>
      <c r="AD7" s="13"/>
      <c r="AE7" s="50"/>
      <c r="AF7" s="39"/>
      <c r="AG7" s="41"/>
      <c r="AH7" s="41"/>
      <c r="AI7" s="52"/>
      <c r="AJ7" s="21"/>
      <c r="AK7" s="54"/>
    </row>
    <row r="8" spans="1:42" ht="41.25" customHeight="1" x14ac:dyDescent="0.2">
      <c r="A8" s="47" t="str">
        <f>'試合結果(U-15)'!A8</f>
        <v>FC福井マリーナ Ⅲ</v>
      </c>
      <c r="B8" s="48"/>
      <c r="C8" s="16" t="str">
        <f t="shared" si="6"/>
        <v/>
      </c>
      <c r="D8" s="17"/>
      <c r="E8" s="17" t="s">
        <v>9</v>
      </c>
      <c r="F8" s="18"/>
      <c r="G8" s="16" t="str">
        <f t="shared" si="0"/>
        <v/>
      </c>
      <c r="H8" s="17"/>
      <c r="I8" s="17" t="s">
        <v>9</v>
      </c>
      <c r="J8" s="18"/>
      <c r="K8" s="16" t="str">
        <f t="shared" si="1"/>
        <v/>
      </c>
      <c r="L8" s="17"/>
      <c r="M8" s="17"/>
      <c r="N8" s="18"/>
      <c r="O8" s="16" t="str">
        <f t="shared" si="2"/>
        <v/>
      </c>
      <c r="P8" s="17"/>
      <c r="Q8" s="17" t="s">
        <v>9</v>
      </c>
      <c r="R8" s="18"/>
      <c r="S8" s="16" t="str">
        <f t="shared" si="3"/>
        <v/>
      </c>
      <c r="T8" s="17"/>
      <c r="U8" s="17" t="s">
        <v>9</v>
      </c>
      <c r="V8" s="18"/>
      <c r="W8" s="16" t="str">
        <f t="shared" si="4"/>
        <v/>
      </c>
      <c r="X8" s="17"/>
      <c r="Y8" s="17" t="s">
        <v>9</v>
      </c>
      <c r="Z8" s="18"/>
      <c r="AA8" s="16" t="str">
        <f t="shared" si="5"/>
        <v/>
      </c>
      <c r="AB8" s="17"/>
      <c r="AC8" s="17" t="s">
        <v>9</v>
      </c>
      <c r="AD8" s="18"/>
      <c r="AE8" s="49">
        <f>COUNTIF(C8:AD9,"○")*3+COUNTIF(C8:AD9,"△")</f>
        <v>0</v>
      </c>
      <c r="AF8" s="38">
        <f>D8+H8+L8+P8+T8+X8+AB8+D9+H9+L9+P9+T9+X9+AB9</f>
        <v>0</v>
      </c>
      <c r="AG8" s="40">
        <f>-(F8+J8+N8+R8+V8+Z8+AD8+F9+J9+N9+R9+V9+Z9+AD9)</f>
        <v>0</v>
      </c>
      <c r="AH8" s="40">
        <f>AF8+AG8</f>
        <v>0</v>
      </c>
      <c r="AI8" s="51">
        <f>RANK(AE8,$AE$4:$AE$17,0)</f>
        <v>1</v>
      </c>
      <c r="AJ8" s="20"/>
      <c r="AK8" s="53"/>
    </row>
    <row r="9" spans="1:42" ht="41.25" customHeight="1" x14ac:dyDescent="0.2">
      <c r="A9" s="47"/>
      <c r="B9" s="48"/>
      <c r="C9" s="10" t="str">
        <f t="shared" si="6"/>
        <v/>
      </c>
      <c r="D9" s="11"/>
      <c r="E9" s="12" t="s">
        <v>9</v>
      </c>
      <c r="F9" s="13"/>
      <c r="G9" s="10" t="str">
        <f t="shared" si="0"/>
        <v/>
      </c>
      <c r="H9" s="11"/>
      <c r="I9" s="12" t="s">
        <v>9</v>
      </c>
      <c r="J9" s="13"/>
      <c r="K9" s="10" t="str">
        <f t="shared" si="1"/>
        <v/>
      </c>
      <c r="L9" s="11"/>
      <c r="M9" s="12"/>
      <c r="N9" s="13"/>
      <c r="O9" s="10" t="str">
        <f t="shared" si="2"/>
        <v/>
      </c>
      <c r="P9" s="11"/>
      <c r="Q9" s="12" t="s">
        <v>9</v>
      </c>
      <c r="R9" s="13"/>
      <c r="S9" s="10" t="str">
        <f t="shared" si="3"/>
        <v/>
      </c>
      <c r="T9" s="11"/>
      <c r="U9" s="12" t="s">
        <v>9</v>
      </c>
      <c r="V9" s="13"/>
      <c r="W9" s="10" t="str">
        <f t="shared" si="4"/>
        <v/>
      </c>
      <c r="X9" s="11"/>
      <c r="Y9" s="12" t="s">
        <v>9</v>
      </c>
      <c r="Z9" s="13"/>
      <c r="AA9" s="10" t="str">
        <f t="shared" si="5"/>
        <v/>
      </c>
      <c r="AB9" s="11"/>
      <c r="AC9" s="12" t="s">
        <v>9</v>
      </c>
      <c r="AD9" s="13"/>
      <c r="AE9" s="50"/>
      <c r="AF9" s="39"/>
      <c r="AG9" s="41"/>
      <c r="AH9" s="41"/>
      <c r="AI9" s="52"/>
      <c r="AJ9" s="21"/>
      <c r="AK9" s="54"/>
    </row>
    <row r="10" spans="1:42" ht="41.25" customHeight="1" x14ac:dyDescent="0.2">
      <c r="A10" s="45" t="str">
        <f>'試合結果(U-15)'!A10</f>
        <v>IM　SC</v>
      </c>
      <c r="B10" s="46"/>
      <c r="C10" s="16" t="str">
        <f t="shared" si="6"/>
        <v/>
      </c>
      <c r="D10" s="17"/>
      <c r="E10" s="17" t="s">
        <v>9</v>
      </c>
      <c r="F10" s="18"/>
      <c r="G10" s="16" t="str">
        <f t="shared" si="0"/>
        <v/>
      </c>
      <c r="H10" s="17"/>
      <c r="I10" s="17" t="s">
        <v>9</v>
      </c>
      <c r="J10" s="18"/>
      <c r="K10" s="16" t="str">
        <f t="shared" si="1"/>
        <v/>
      </c>
      <c r="L10" s="17"/>
      <c r="M10" s="17" t="s">
        <v>9</v>
      </c>
      <c r="N10" s="18"/>
      <c r="O10" s="16" t="str">
        <f t="shared" si="2"/>
        <v/>
      </c>
      <c r="P10" s="17"/>
      <c r="Q10" s="17"/>
      <c r="R10" s="18"/>
      <c r="S10" s="16" t="str">
        <f t="shared" si="3"/>
        <v/>
      </c>
      <c r="T10" s="17"/>
      <c r="U10" s="17" t="s">
        <v>9</v>
      </c>
      <c r="V10" s="18"/>
      <c r="W10" s="16" t="str">
        <f t="shared" si="4"/>
        <v/>
      </c>
      <c r="X10" s="17"/>
      <c r="Y10" s="17" t="s">
        <v>9</v>
      </c>
      <c r="Z10" s="18"/>
      <c r="AA10" s="16" t="str">
        <f t="shared" si="5"/>
        <v/>
      </c>
      <c r="AB10" s="17"/>
      <c r="AC10" s="17" t="s">
        <v>9</v>
      </c>
      <c r="AD10" s="18"/>
      <c r="AE10" s="49">
        <f>COUNTIF(C10:AD11,"○")*3+COUNTIF(C10:AD11,"△")</f>
        <v>0</v>
      </c>
      <c r="AF10" s="38">
        <f>D10+H10+L10+P10+T10+X10+AB10+D11+H11+L11+P11+T11+X11+AB11</f>
        <v>0</v>
      </c>
      <c r="AG10" s="40">
        <f>-(F10+J10+N10+R10+V10+Z10+AD10+F11+J11+N11+R11+V11+Z11+AD11)</f>
        <v>0</v>
      </c>
      <c r="AH10" s="40">
        <f>AF10+AG10</f>
        <v>0</v>
      </c>
      <c r="AI10" s="51">
        <f>RANK(AE10,$AE$4:$AE$17,0)</f>
        <v>1</v>
      </c>
      <c r="AJ10" s="20"/>
      <c r="AK10" s="53"/>
    </row>
    <row r="11" spans="1:42" ht="41.25" customHeight="1" x14ac:dyDescent="0.2">
      <c r="A11" s="55"/>
      <c r="B11" s="56"/>
      <c r="C11" s="10" t="str">
        <f t="shared" si="6"/>
        <v/>
      </c>
      <c r="D11" s="11"/>
      <c r="E11" s="12" t="s">
        <v>9</v>
      </c>
      <c r="F11" s="13"/>
      <c r="G11" s="10" t="str">
        <f t="shared" si="0"/>
        <v/>
      </c>
      <c r="H11" s="11"/>
      <c r="I11" s="12" t="s">
        <v>9</v>
      </c>
      <c r="J11" s="13"/>
      <c r="K11" s="10" t="str">
        <f t="shared" si="1"/>
        <v/>
      </c>
      <c r="L11" s="11"/>
      <c r="M11" s="12" t="s">
        <v>9</v>
      </c>
      <c r="N11" s="13"/>
      <c r="O11" s="10" t="str">
        <f t="shared" si="2"/>
        <v/>
      </c>
      <c r="P11" s="11"/>
      <c r="Q11" s="12"/>
      <c r="R11" s="13"/>
      <c r="S11" s="10" t="str">
        <f t="shared" si="3"/>
        <v/>
      </c>
      <c r="T11" s="11"/>
      <c r="U11" s="12" t="s">
        <v>9</v>
      </c>
      <c r="V11" s="13"/>
      <c r="W11" s="10" t="str">
        <f t="shared" si="4"/>
        <v/>
      </c>
      <c r="X11" s="11"/>
      <c r="Y11" s="12" t="s">
        <v>9</v>
      </c>
      <c r="Z11" s="13"/>
      <c r="AA11" s="10" t="str">
        <f t="shared" si="5"/>
        <v/>
      </c>
      <c r="AB11" s="11"/>
      <c r="AC11" s="12" t="s">
        <v>9</v>
      </c>
      <c r="AD11" s="13"/>
      <c r="AE11" s="50"/>
      <c r="AF11" s="39"/>
      <c r="AG11" s="41"/>
      <c r="AH11" s="41"/>
      <c r="AI11" s="52"/>
      <c r="AJ11" s="21"/>
      <c r="AK11" s="54"/>
    </row>
    <row r="12" spans="1:42" ht="41.25" customHeight="1" x14ac:dyDescent="0.2">
      <c r="A12" s="47" t="str">
        <f>'試合結果(U-15)'!A12</f>
        <v>STAYLE　FC</v>
      </c>
      <c r="B12" s="48"/>
      <c r="C12" s="16" t="str">
        <f t="shared" si="6"/>
        <v/>
      </c>
      <c r="D12" s="17"/>
      <c r="E12" s="17" t="s">
        <v>9</v>
      </c>
      <c r="F12" s="18"/>
      <c r="G12" s="16" t="str">
        <f t="shared" si="0"/>
        <v/>
      </c>
      <c r="H12" s="17"/>
      <c r="I12" s="17" t="s">
        <v>9</v>
      </c>
      <c r="J12" s="18"/>
      <c r="K12" s="16" t="str">
        <f t="shared" si="1"/>
        <v/>
      </c>
      <c r="L12" s="17"/>
      <c r="M12" s="17" t="s">
        <v>9</v>
      </c>
      <c r="N12" s="18"/>
      <c r="O12" s="16" t="str">
        <f t="shared" si="2"/>
        <v/>
      </c>
      <c r="P12" s="17"/>
      <c r="Q12" s="17" t="s">
        <v>9</v>
      </c>
      <c r="R12" s="18"/>
      <c r="S12" s="16" t="str">
        <f t="shared" si="3"/>
        <v/>
      </c>
      <c r="T12" s="17"/>
      <c r="U12" s="17"/>
      <c r="V12" s="18"/>
      <c r="W12" s="16" t="str">
        <f t="shared" si="4"/>
        <v/>
      </c>
      <c r="X12" s="17"/>
      <c r="Y12" s="17" t="s">
        <v>9</v>
      </c>
      <c r="Z12" s="18"/>
      <c r="AA12" s="16" t="str">
        <f t="shared" si="5"/>
        <v/>
      </c>
      <c r="AB12" s="17"/>
      <c r="AC12" s="17" t="s">
        <v>9</v>
      </c>
      <c r="AD12" s="18"/>
      <c r="AE12" s="49">
        <f>COUNTIF(C12:AD13,"○")*3+COUNTIF(C12:AD13,"△")</f>
        <v>0</v>
      </c>
      <c r="AF12" s="38">
        <f>D12+H12+L12+P12+T12+X12+AB12+D13+H13+L13+P13+T13+X13+AB13</f>
        <v>0</v>
      </c>
      <c r="AG12" s="40">
        <f>-(F12+J12+N12+R12+V12+Z12+AD12+F13+J13+N13+R13+V13+Z13+AD13)</f>
        <v>0</v>
      </c>
      <c r="AH12" s="40">
        <f>AF12+AG12</f>
        <v>0</v>
      </c>
      <c r="AI12" s="51">
        <f>RANK(AE12,$AE$4:$AE$17,0)</f>
        <v>1</v>
      </c>
      <c r="AJ12" s="20"/>
      <c r="AK12" s="53"/>
    </row>
    <row r="13" spans="1:42" ht="41.25" customHeight="1" x14ac:dyDescent="0.2">
      <c r="A13" s="47"/>
      <c r="B13" s="48"/>
      <c r="C13" s="10" t="str">
        <f t="shared" si="6"/>
        <v/>
      </c>
      <c r="D13" s="11"/>
      <c r="E13" s="12" t="s">
        <v>9</v>
      </c>
      <c r="F13" s="13"/>
      <c r="G13" s="10" t="str">
        <f t="shared" si="0"/>
        <v/>
      </c>
      <c r="H13" s="11"/>
      <c r="I13" s="12" t="s">
        <v>9</v>
      </c>
      <c r="J13" s="13"/>
      <c r="K13" s="10" t="str">
        <f t="shared" si="1"/>
        <v/>
      </c>
      <c r="L13" s="11"/>
      <c r="M13" s="12" t="s">
        <v>9</v>
      </c>
      <c r="N13" s="13"/>
      <c r="O13" s="10" t="str">
        <f t="shared" si="2"/>
        <v/>
      </c>
      <c r="P13" s="11"/>
      <c r="Q13" s="12" t="s">
        <v>9</v>
      </c>
      <c r="R13" s="13"/>
      <c r="S13" s="10" t="str">
        <f t="shared" si="3"/>
        <v/>
      </c>
      <c r="T13" s="11"/>
      <c r="U13" s="12"/>
      <c r="V13" s="13"/>
      <c r="W13" s="10" t="str">
        <f t="shared" si="4"/>
        <v/>
      </c>
      <c r="X13" s="11"/>
      <c r="Y13" s="12" t="s">
        <v>9</v>
      </c>
      <c r="Z13" s="13"/>
      <c r="AA13" s="10" t="str">
        <f t="shared" si="5"/>
        <v/>
      </c>
      <c r="AB13" s="11"/>
      <c r="AC13" s="12" t="s">
        <v>9</v>
      </c>
      <c r="AD13" s="13"/>
      <c r="AE13" s="50"/>
      <c r="AF13" s="39"/>
      <c r="AG13" s="41"/>
      <c r="AH13" s="41"/>
      <c r="AI13" s="52"/>
      <c r="AJ13" s="21"/>
      <c r="AK13" s="54"/>
    </row>
    <row r="14" spans="1:42" ht="41.25" customHeight="1" x14ac:dyDescent="0.2">
      <c r="A14" s="45" t="str">
        <f>'試合結果(U-15)'!A14</f>
        <v>FC　ReSTART</v>
      </c>
      <c r="B14" s="46"/>
      <c r="C14" s="16" t="str">
        <f t="shared" si="6"/>
        <v/>
      </c>
      <c r="D14" s="17"/>
      <c r="E14" s="17" t="s">
        <v>9</v>
      </c>
      <c r="F14" s="18"/>
      <c r="G14" s="16" t="str">
        <f t="shared" si="0"/>
        <v/>
      </c>
      <c r="H14" s="17"/>
      <c r="I14" s="17" t="s">
        <v>9</v>
      </c>
      <c r="J14" s="18"/>
      <c r="K14" s="16" t="str">
        <f t="shared" si="1"/>
        <v/>
      </c>
      <c r="L14" s="17"/>
      <c r="M14" s="17" t="s">
        <v>9</v>
      </c>
      <c r="N14" s="18"/>
      <c r="O14" s="16" t="str">
        <f t="shared" si="2"/>
        <v/>
      </c>
      <c r="P14" s="17"/>
      <c r="Q14" s="17" t="s">
        <v>9</v>
      </c>
      <c r="R14" s="18"/>
      <c r="S14" s="16" t="str">
        <f t="shared" si="3"/>
        <v/>
      </c>
      <c r="T14" s="17"/>
      <c r="U14" s="17" t="s">
        <v>9</v>
      </c>
      <c r="V14" s="18"/>
      <c r="W14" s="16" t="str">
        <f t="shared" si="4"/>
        <v/>
      </c>
      <c r="X14" s="17"/>
      <c r="Y14" s="17"/>
      <c r="Z14" s="18"/>
      <c r="AA14" s="16" t="str">
        <f t="shared" si="5"/>
        <v/>
      </c>
      <c r="AB14" s="17"/>
      <c r="AC14" s="17" t="s">
        <v>9</v>
      </c>
      <c r="AD14" s="18"/>
      <c r="AE14" s="49">
        <f>COUNTIF(C14:AD15,"○")*3+COUNTIF(C14:AD15,"△")</f>
        <v>0</v>
      </c>
      <c r="AF14" s="38">
        <f>D14+H14+L14+P14+T14+X14+AB14+D15+H15+L15+P15+T15+X15+AB15</f>
        <v>0</v>
      </c>
      <c r="AG14" s="40">
        <f>-(F14+J14+N14+R14+V14+Z14+AD14+F15+J15+N15+R15+V15+Z15+AD15)</f>
        <v>0</v>
      </c>
      <c r="AH14" s="40">
        <f>AF14+AG14</f>
        <v>0</v>
      </c>
      <c r="AI14" s="51">
        <f>RANK(AE14,$AE$4:$AE$17,0)</f>
        <v>1</v>
      </c>
      <c r="AJ14" s="20"/>
      <c r="AK14" s="53"/>
    </row>
    <row r="15" spans="1:42" ht="41.25" customHeight="1" x14ac:dyDescent="0.2">
      <c r="A15" s="55"/>
      <c r="B15" s="56"/>
      <c r="C15" s="10" t="str">
        <f t="shared" si="6"/>
        <v/>
      </c>
      <c r="D15" s="11"/>
      <c r="E15" s="12" t="s">
        <v>9</v>
      </c>
      <c r="F15" s="13"/>
      <c r="G15" s="10" t="str">
        <f t="shared" si="0"/>
        <v/>
      </c>
      <c r="H15" s="11"/>
      <c r="I15" s="12" t="s">
        <v>9</v>
      </c>
      <c r="J15" s="13"/>
      <c r="K15" s="10" t="str">
        <f t="shared" si="1"/>
        <v/>
      </c>
      <c r="L15" s="11"/>
      <c r="M15" s="12" t="s">
        <v>9</v>
      </c>
      <c r="N15" s="13"/>
      <c r="O15" s="10" t="str">
        <f t="shared" si="2"/>
        <v/>
      </c>
      <c r="P15" s="11"/>
      <c r="Q15" s="12" t="s">
        <v>9</v>
      </c>
      <c r="R15" s="13"/>
      <c r="S15" s="10" t="str">
        <f t="shared" si="3"/>
        <v/>
      </c>
      <c r="T15" s="11"/>
      <c r="U15" s="12" t="s">
        <v>9</v>
      </c>
      <c r="V15" s="13"/>
      <c r="W15" s="10" t="str">
        <f t="shared" si="4"/>
        <v/>
      </c>
      <c r="X15" s="11"/>
      <c r="Y15" s="12"/>
      <c r="Z15" s="13"/>
      <c r="AA15" s="10" t="str">
        <f t="shared" si="5"/>
        <v/>
      </c>
      <c r="AB15" s="11"/>
      <c r="AC15" s="12" t="s">
        <v>9</v>
      </c>
      <c r="AD15" s="13"/>
      <c r="AE15" s="50"/>
      <c r="AF15" s="39"/>
      <c r="AG15" s="41"/>
      <c r="AH15" s="41"/>
      <c r="AI15" s="52"/>
      <c r="AJ15" s="21"/>
      <c r="AK15" s="54"/>
    </row>
    <row r="16" spans="1:42" ht="41.25" customHeight="1" x14ac:dyDescent="0.2">
      <c r="A16" s="47" t="str">
        <f>'試合結果(U-15)'!A16</f>
        <v>グラスミーゴFC</v>
      </c>
      <c r="B16" s="48"/>
      <c r="C16" s="16" t="str">
        <f t="shared" si="6"/>
        <v/>
      </c>
      <c r="D16" s="17"/>
      <c r="E16" s="17" t="s">
        <v>9</v>
      </c>
      <c r="F16" s="18"/>
      <c r="G16" s="16" t="str">
        <f t="shared" si="0"/>
        <v/>
      </c>
      <c r="H16" s="17"/>
      <c r="I16" s="17" t="s">
        <v>9</v>
      </c>
      <c r="J16" s="18"/>
      <c r="K16" s="16" t="str">
        <f t="shared" si="1"/>
        <v/>
      </c>
      <c r="L16" s="17"/>
      <c r="M16" s="17" t="s">
        <v>9</v>
      </c>
      <c r="N16" s="18"/>
      <c r="O16" s="16" t="str">
        <f t="shared" si="2"/>
        <v/>
      </c>
      <c r="P16" s="17"/>
      <c r="Q16" s="17" t="s">
        <v>9</v>
      </c>
      <c r="R16" s="18"/>
      <c r="S16" s="16" t="str">
        <f t="shared" si="3"/>
        <v/>
      </c>
      <c r="T16" s="17"/>
      <c r="U16" s="17" t="s">
        <v>9</v>
      </c>
      <c r="V16" s="18"/>
      <c r="W16" s="16" t="str">
        <f t="shared" si="4"/>
        <v/>
      </c>
      <c r="X16" s="17"/>
      <c r="Y16" s="17" t="s">
        <v>9</v>
      </c>
      <c r="Z16" s="18"/>
      <c r="AA16" s="16" t="str">
        <f t="shared" si="5"/>
        <v/>
      </c>
      <c r="AB16" s="17"/>
      <c r="AC16" s="17"/>
      <c r="AD16" s="18"/>
      <c r="AE16" s="49">
        <f>COUNTIF(C16:AD17,"○")*3+COUNTIF(C16:AD17,"△")</f>
        <v>0</v>
      </c>
      <c r="AF16" s="38">
        <f>D16+H16+L16+P16+T16+X16+AB16+D17+H17+L17+P17+T17+X17+AB17</f>
        <v>0</v>
      </c>
      <c r="AG16" s="40">
        <f>-(F16+J16+N16+R16+V16+Z16+AD16+F17+J17+N17+R17+V17+Z17+AD17)</f>
        <v>0</v>
      </c>
      <c r="AH16" s="40">
        <f>AF16+AG16</f>
        <v>0</v>
      </c>
      <c r="AI16" s="51">
        <f>RANK(AE16,$AE$4:$AE$17,0)</f>
        <v>1</v>
      </c>
      <c r="AJ16" s="20"/>
      <c r="AK16" s="53"/>
    </row>
    <row r="17" spans="1:37" ht="41.25" customHeight="1" thickBot="1" x14ac:dyDescent="0.25">
      <c r="A17" s="58"/>
      <c r="B17" s="59"/>
      <c r="C17" s="9" t="str">
        <f t="shared" si="6"/>
        <v/>
      </c>
      <c r="D17" s="14"/>
      <c r="E17" s="15" t="s">
        <v>9</v>
      </c>
      <c r="F17" s="15"/>
      <c r="G17" s="9" t="str">
        <f t="shared" si="0"/>
        <v/>
      </c>
      <c r="H17" s="14"/>
      <c r="I17" s="15" t="s">
        <v>9</v>
      </c>
      <c r="J17" s="15"/>
      <c r="K17" s="9" t="str">
        <f t="shared" si="1"/>
        <v/>
      </c>
      <c r="L17" s="14"/>
      <c r="M17" s="15" t="s">
        <v>9</v>
      </c>
      <c r="N17" s="15"/>
      <c r="O17" s="9" t="str">
        <f t="shared" si="2"/>
        <v/>
      </c>
      <c r="P17" s="14"/>
      <c r="Q17" s="15" t="s">
        <v>9</v>
      </c>
      <c r="R17" s="15"/>
      <c r="S17" s="9" t="str">
        <f t="shared" si="3"/>
        <v/>
      </c>
      <c r="T17" s="14"/>
      <c r="U17" s="15" t="s">
        <v>9</v>
      </c>
      <c r="V17" s="15"/>
      <c r="W17" s="9" t="str">
        <f t="shared" si="4"/>
        <v/>
      </c>
      <c r="X17" s="14"/>
      <c r="Y17" s="15" t="s">
        <v>9</v>
      </c>
      <c r="Z17" s="15"/>
      <c r="AA17" s="9" t="str">
        <f t="shared" si="5"/>
        <v/>
      </c>
      <c r="AB17" s="14"/>
      <c r="AC17" s="15"/>
      <c r="AD17" s="15"/>
      <c r="AE17" s="60"/>
      <c r="AF17" s="61"/>
      <c r="AG17" s="62"/>
      <c r="AH17" s="62"/>
      <c r="AI17" s="63"/>
      <c r="AJ17" s="22"/>
      <c r="AK17" s="57"/>
    </row>
    <row r="18" spans="1:37" ht="13.5" customHeight="1" x14ac:dyDescent="0.2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3"/>
      <c r="AF18" s="4"/>
      <c r="AG18" s="4"/>
      <c r="AH18" s="4"/>
      <c r="AI18" s="5"/>
      <c r="AJ18" s="5"/>
      <c r="AK18" s="5"/>
    </row>
    <row r="19" spans="1:37" ht="13.5" customHeight="1" x14ac:dyDescent="0.2">
      <c r="A19" s="3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3"/>
      <c r="AF19" s="4"/>
      <c r="AG19" s="4"/>
      <c r="AH19" s="4"/>
      <c r="AI19" s="5"/>
      <c r="AJ19" s="5"/>
      <c r="AK19" s="5"/>
    </row>
  </sheetData>
  <mergeCells count="65">
    <mergeCell ref="AK14:AK15"/>
    <mergeCell ref="A12:B13"/>
    <mergeCell ref="AE12:AE13"/>
    <mergeCell ref="AK16:AK17"/>
    <mergeCell ref="A16:B17"/>
    <mergeCell ref="AE16:AE17"/>
    <mergeCell ref="AF16:AF17"/>
    <mergeCell ref="AG16:AG17"/>
    <mergeCell ref="AH16:AH17"/>
    <mergeCell ref="AI16:AI17"/>
    <mergeCell ref="A14:B15"/>
    <mergeCell ref="AE14:AE15"/>
    <mergeCell ref="AF14:AF15"/>
    <mergeCell ref="AG14:AG15"/>
    <mergeCell ref="AH14:AH15"/>
    <mergeCell ref="AI14:AI15"/>
    <mergeCell ref="AF12:AF13"/>
    <mergeCell ref="AG12:AG13"/>
    <mergeCell ref="AH12:AH13"/>
    <mergeCell ref="AI12:AI13"/>
    <mergeCell ref="A10:B11"/>
    <mergeCell ref="AE10:AE11"/>
    <mergeCell ref="AF10:AF11"/>
    <mergeCell ref="AG10:AG11"/>
    <mergeCell ref="AH10:AH11"/>
    <mergeCell ref="AK6:AK7"/>
    <mergeCell ref="AK8:AK9"/>
    <mergeCell ref="AI8:AI9"/>
    <mergeCell ref="AK12:AK13"/>
    <mergeCell ref="AH8:AH9"/>
    <mergeCell ref="A4:B5"/>
    <mergeCell ref="AE4:AE5"/>
    <mergeCell ref="AI10:AI11"/>
    <mergeCell ref="AK10:AK11"/>
    <mergeCell ref="A8:B9"/>
    <mergeCell ref="AE8:AE9"/>
    <mergeCell ref="AF8:AF9"/>
    <mergeCell ref="AG8:AG9"/>
    <mergeCell ref="AI4:AI5"/>
    <mergeCell ref="AK4:AK5"/>
    <mergeCell ref="A6:B7"/>
    <mergeCell ref="AE6:AE7"/>
    <mergeCell ref="AF6:AF7"/>
    <mergeCell ref="AG6:AG7"/>
    <mergeCell ref="AH6:AH7"/>
    <mergeCell ref="AI6:AI7"/>
    <mergeCell ref="AF4:AF5"/>
    <mergeCell ref="AG4:AG5"/>
    <mergeCell ref="AH4:AH5"/>
    <mergeCell ref="AJ2:AJ3"/>
    <mergeCell ref="AG2:AG3"/>
    <mergeCell ref="AH2:AH3"/>
    <mergeCell ref="AI2:AI3"/>
    <mergeCell ref="AK2:AK3"/>
    <mergeCell ref="AM3:AP3"/>
    <mergeCell ref="A1:AK1"/>
    <mergeCell ref="C2:F3"/>
    <mergeCell ref="G2:J3"/>
    <mergeCell ref="K2:N3"/>
    <mergeCell ref="O2:R3"/>
    <mergeCell ref="S2:V3"/>
    <mergeCell ref="W2:Z3"/>
    <mergeCell ref="AE2:AE3"/>
    <mergeCell ref="AF2:AF3"/>
    <mergeCell ref="AA2:AD3"/>
  </mergeCells>
  <phoneticPr fontId="2"/>
  <pageMargins left="0.4" right="0.38" top="0.59055118110236227" bottom="0.55118110236220474" header="0.51181102362204722" footer="0.51181102362204722"/>
  <pageSetup paperSize="9" scale="67" orientation="landscape" horizont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試合結果(U-15)</vt:lpstr>
      <vt:lpstr>試合結果(U-13) </vt:lpstr>
      <vt:lpstr>'試合結果(U-13) '!Print_Area</vt:lpstr>
      <vt:lpstr>'試合結果(U-15)'!Print_Area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HiroomiArai</dc:creator>
  <cp:lastModifiedBy>齊藤 純一</cp:lastModifiedBy>
  <cp:lastPrinted>2013-10-21T10:51:30Z</cp:lastPrinted>
  <dcterms:created xsi:type="dcterms:W3CDTF">2009-03-29T23:31:51Z</dcterms:created>
  <dcterms:modified xsi:type="dcterms:W3CDTF">2026-04-10T07:45:47Z</dcterms:modified>
</cp:coreProperties>
</file>